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https://d.docs.live.net/64ce8ea6758e1670/WEB関連/school/"/>
    </mc:Choice>
  </mc:AlternateContent>
  <xr:revisionPtr revIDLastSave="29" documentId="56B422761C60F97D901907D7B80799F56ECBE2CE" xr6:coauthVersionLast="25" xr6:coauthVersionMax="25" xr10:uidLastSave="{25266388-E2ED-416F-8255-9673101B0A9C}"/>
  <bookViews>
    <workbookView xWindow="0" yWindow="0" windowWidth="20295" windowHeight="9225" xr2:uid="{00000000-000D-0000-FFFF-FFFF00000000}"/>
  </bookViews>
  <sheets>
    <sheet name="MyScoreanalysi" sheetId="1" r:id="rId1"/>
  </sheets>
  <definedNames>
    <definedName name="_xlnm._FilterDatabase" localSheetId="0" hidden="1">MyScoreanalysi!$A$3:$K$222</definedName>
    <definedName name="date">MyScoreanalysi!$A$225:$A$1048576</definedName>
    <definedName name="Fwfittotal">MyScoreanalysi!$E$2</definedName>
    <definedName name="Fwhit">MyScoreanalysi!$D$225:$D$1048576</definedName>
    <definedName name="Greenhit">MyScoreanalysi!$E$225:$E$1048576</definedName>
    <definedName name="Greenhittotal">MyScoreanalysi!$G$2</definedName>
    <definedName name="Putt">MyScoreanalysi!$C$225:$C$1048576</definedName>
    <definedName name="putttotal">MyScoreanalysi!$C$2</definedName>
    <definedName name="Rounds">MyScoreanalysi!$B$2</definedName>
    <definedName name="Score">MyScoreanalysi!$F$225:$F$1048576</definedName>
    <definedName name="Totalscore">MyScoreanalysi!$J$2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2" i="1" l="1"/>
  <c r="F16" i="1"/>
  <c r="F126" i="1"/>
  <c r="F109" i="1"/>
  <c r="F167" i="1"/>
  <c r="F14" i="1"/>
  <c r="F47" i="1"/>
  <c r="F166" i="1"/>
  <c r="F24" i="1"/>
  <c r="F45" i="1"/>
  <c r="F49" i="1"/>
  <c r="F50" i="1"/>
  <c r="F54" i="1"/>
  <c r="F145" i="1"/>
  <c r="F92" i="1"/>
  <c r="F29" i="1"/>
  <c r="F201" i="1"/>
  <c r="F80" i="1"/>
  <c r="F164" i="1"/>
  <c r="F63" i="1"/>
  <c r="F158" i="1"/>
  <c r="F183" i="1"/>
  <c r="F101" i="1"/>
  <c r="F88" i="1"/>
  <c r="F116" i="1"/>
  <c r="F197" i="1"/>
  <c r="F55" i="1"/>
  <c r="F202" i="1"/>
  <c r="F79" i="1"/>
  <c r="F186" i="1"/>
  <c r="F188" i="1"/>
  <c r="F113" i="1"/>
  <c r="F142" i="1"/>
  <c r="F100" i="1"/>
  <c r="F117" i="1"/>
  <c r="F112" i="1"/>
  <c r="F68" i="1"/>
  <c r="F208" i="1"/>
  <c r="F160" i="1"/>
  <c r="F152" i="1"/>
  <c r="F27" i="1"/>
  <c r="F149" i="1"/>
  <c r="F25" i="1"/>
  <c r="F96" i="1"/>
  <c r="F132" i="1"/>
  <c r="F198" i="1"/>
  <c r="F175" i="1"/>
  <c r="F196" i="1"/>
  <c r="F143" i="1"/>
  <c r="F193" i="1"/>
  <c r="F172" i="1"/>
  <c r="F108" i="1"/>
  <c r="F182" i="1"/>
  <c r="F4" i="1"/>
  <c r="F204" i="1"/>
  <c r="F154" i="1"/>
  <c r="F87" i="1"/>
  <c r="F26" i="1"/>
  <c r="F30" i="1"/>
  <c r="F71" i="1"/>
  <c r="F98" i="1"/>
  <c r="F38" i="1"/>
  <c r="F13" i="1"/>
  <c r="F89" i="1"/>
  <c r="F111" i="1"/>
  <c r="F20" i="1"/>
  <c r="F23" i="1"/>
  <c r="F58" i="1"/>
  <c r="F199" i="1"/>
  <c r="F64" i="1"/>
  <c r="F189" i="1"/>
  <c r="F51" i="1"/>
  <c r="F72" i="1"/>
  <c r="F151" i="1"/>
  <c r="F136" i="1"/>
  <c r="F46" i="1"/>
  <c r="F184" i="1"/>
  <c r="F48" i="1"/>
  <c r="F147" i="1"/>
  <c r="F178" i="1"/>
  <c r="F190" i="1"/>
  <c r="F118" i="1"/>
  <c r="F62" i="1"/>
  <c r="F97" i="1"/>
  <c r="F200" i="1"/>
  <c r="F40" i="1"/>
  <c r="F192" i="1"/>
  <c r="F59" i="1"/>
  <c r="F32" i="1"/>
  <c r="F75" i="1"/>
  <c r="F163" i="1"/>
  <c r="F206" i="1"/>
  <c r="F41" i="1"/>
  <c r="F104" i="1"/>
  <c r="F31" i="1"/>
  <c r="F148" i="1"/>
  <c r="F5" i="1"/>
  <c r="F67" i="1"/>
  <c r="F169" i="1"/>
  <c r="F123" i="1"/>
  <c r="F170" i="1"/>
  <c r="F73" i="1"/>
  <c r="F162" i="1"/>
  <c r="F22" i="1"/>
  <c r="F6" i="1"/>
  <c r="F110" i="1"/>
  <c r="F159" i="1"/>
  <c r="F209" i="1"/>
  <c r="F138" i="1"/>
  <c r="F215" i="1"/>
  <c r="F74" i="1"/>
  <c r="F217" i="1"/>
  <c r="F86" i="1"/>
  <c r="F207" i="1"/>
  <c r="F91" i="1"/>
  <c r="F205" i="1"/>
  <c r="F140" i="1"/>
  <c r="F42" i="1"/>
  <c r="F222" i="1"/>
  <c r="F219" i="1"/>
  <c r="F34" i="1"/>
  <c r="F211" i="1"/>
  <c r="F106" i="1"/>
  <c r="F153" i="1"/>
  <c r="F43" i="1"/>
  <c r="F21" i="1"/>
  <c r="F134" i="1"/>
  <c r="F203" i="1"/>
  <c r="F128" i="1"/>
  <c r="F61" i="1"/>
  <c r="F130" i="1"/>
  <c r="F85" i="1"/>
  <c r="F9" i="1"/>
  <c r="F221" i="1"/>
  <c r="F187" i="1"/>
  <c r="F119" i="1"/>
  <c r="F177" i="1"/>
  <c r="F213" i="1"/>
  <c r="F144" i="1"/>
  <c r="F95" i="1"/>
  <c r="F129" i="1"/>
  <c r="F155" i="1"/>
  <c r="F70" i="1"/>
  <c r="F176" i="1"/>
  <c r="F131" i="1"/>
  <c r="F90" i="1"/>
  <c r="F141" i="1"/>
  <c r="F168" i="1"/>
  <c r="F99" i="1"/>
  <c r="F8" i="1"/>
  <c r="F180" i="1"/>
  <c r="F150" i="1"/>
  <c r="F115" i="1"/>
  <c r="F174" i="1"/>
  <c r="F165" i="1"/>
  <c r="F35" i="1"/>
  <c r="F84" i="1"/>
  <c r="F125" i="1"/>
  <c r="F191" i="1"/>
  <c r="F157" i="1"/>
  <c r="F218" i="1"/>
  <c r="F121" i="1"/>
  <c r="F135" i="1"/>
  <c r="F214" i="1"/>
  <c r="F181" i="1"/>
  <c r="F195" i="1"/>
  <c r="F76" i="1"/>
  <c r="F39" i="1"/>
  <c r="F12" i="1"/>
  <c r="F210" i="1"/>
  <c r="F56" i="1"/>
  <c r="F60" i="1"/>
  <c r="F161" i="1"/>
  <c r="F185" i="1"/>
  <c r="F220" i="1"/>
  <c r="F146" i="1"/>
  <c r="F133" i="1"/>
  <c r="F10" i="1"/>
  <c r="F120" i="1"/>
  <c r="F81" i="1"/>
  <c r="F77" i="1"/>
  <c r="F93" i="1"/>
  <c r="F78" i="1"/>
  <c r="F18" i="1"/>
  <c r="F7" i="1"/>
  <c r="F127" i="1"/>
  <c r="F65" i="1"/>
  <c r="F36" i="1"/>
  <c r="F11" i="1"/>
  <c r="F44" i="1"/>
  <c r="F171" i="1"/>
  <c r="F107" i="1"/>
  <c r="F173" i="1"/>
  <c r="F15" i="1"/>
  <c r="F17" i="1"/>
  <c r="F66" i="1"/>
  <c r="F103" i="1"/>
  <c r="F69" i="1"/>
  <c r="F53" i="1"/>
  <c r="F179" i="1"/>
  <c r="F137" i="1"/>
  <c r="F37" i="1"/>
  <c r="F82" i="1"/>
  <c r="F156" i="1"/>
  <c r="F83" i="1"/>
  <c r="F19" i="1"/>
  <c r="F28" i="1"/>
  <c r="F114" i="1"/>
  <c r="F216" i="1"/>
  <c r="F105" i="1"/>
  <c r="F57" i="1"/>
  <c r="F122" i="1"/>
  <c r="F33" i="1"/>
  <c r="F139" i="1"/>
  <c r="F124" i="1"/>
  <c r="F194" i="1"/>
  <c r="F94" i="1"/>
  <c r="F52" i="1"/>
  <c r="F102" i="1"/>
  <c r="D52" i="1"/>
  <c r="D94" i="1"/>
  <c r="D194" i="1"/>
  <c r="D124" i="1"/>
  <c r="D139" i="1"/>
  <c r="D33" i="1"/>
  <c r="D122" i="1"/>
  <c r="D57" i="1"/>
  <c r="D105" i="1"/>
  <c r="D216" i="1"/>
  <c r="D114" i="1"/>
  <c r="D28" i="1"/>
  <c r="D19" i="1"/>
  <c r="D83" i="1"/>
  <c r="D156" i="1"/>
  <c r="D82" i="1"/>
  <c r="D37" i="1"/>
  <c r="D137" i="1"/>
  <c r="D179" i="1"/>
  <c r="D53" i="1"/>
  <c r="D69" i="1"/>
  <c r="D103" i="1"/>
  <c r="D66" i="1"/>
  <c r="D17" i="1"/>
  <c r="D15" i="1"/>
  <c r="D173" i="1"/>
  <c r="D107" i="1"/>
  <c r="D171" i="1"/>
  <c r="D44" i="1"/>
  <c r="D11" i="1"/>
  <c r="D36" i="1"/>
  <c r="D65" i="1"/>
  <c r="D127" i="1"/>
  <c r="D7" i="1"/>
  <c r="D18" i="1"/>
  <c r="D78" i="1"/>
  <c r="D93" i="1"/>
  <c r="D77" i="1"/>
  <c r="D81" i="1"/>
  <c r="D120" i="1"/>
  <c r="D10" i="1"/>
  <c r="D133" i="1"/>
  <c r="D146" i="1"/>
  <c r="D220" i="1"/>
  <c r="D185" i="1"/>
  <c r="D161" i="1"/>
  <c r="D60" i="1"/>
  <c r="D56" i="1"/>
  <c r="D210" i="1"/>
  <c r="D12" i="1"/>
  <c r="D39" i="1"/>
  <c r="D76" i="1"/>
  <c r="D195" i="1"/>
  <c r="D181" i="1"/>
  <c r="D214" i="1"/>
  <c r="D135" i="1"/>
  <c r="D121" i="1"/>
  <c r="D218" i="1"/>
  <c r="D157" i="1"/>
  <c r="D191" i="1"/>
  <c r="D125" i="1"/>
  <c r="D84" i="1"/>
  <c r="D35" i="1"/>
  <c r="D165" i="1"/>
  <c r="D174" i="1"/>
  <c r="D115" i="1"/>
  <c r="D150" i="1"/>
  <c r="D180" i="1"/>
  <c r="D8" i="1"/>
  <c r="D99" i="1"/>
  <c r="D168" i="1"/>
  <c r="D141" i="1"/>
  <c r="D90" i="1"/>
  <c r="D131" i="1"/>
  <c r="D176" i="1"/>
  <c r="D70" i="1"/>
  <c r="D155" i="1"/>
  <c r="D129" i="1"/>
  <c r="D95" i="1"/>
  <c r="D144" i="1"/>
  <c r="D213" i="1"/>
  <c r="D177" i="1"/>
  <c r="D119" i="1"/>
  <c r="D187" i="1"/>
  <c r="D221" i="1"/>
  <c r="D9" i="1"/>
  <c r="D85" i="1"/>
  <c r="D130" i="1"/>
  <c r="D61" i="1"/>
  <c r="D128" i="1"/>
  <c r="D203" i="1"/>
  <c r="D134" i="1"/>
  <c r="D21" i="1"/>
  <c r="D43" i="1"/>
  <c r="D153" i="1"/>
  <c r="D106" i="1"/>
  <c r="D211" i="1"/>
  <c r="D34" i="1"/>
  <c r="D219" i="1"/>
  <c r="D222" i="1"/>
  <c r="D42" i="1"/>
  <c r="D140" i="1"/>
  <c r="D205" i="1"/>
  <c r="D91" i="1"/>
  <c r="D207" i="1"/>
  <c r="D86" i="1"/>
  <c r="D217" i="1"/>
  <c r="D74" i="1"/>
  <c r="D215" i="1"/>
  <c r="D138" i="1"/>
  <c r="D209" i="1"/>
  <c r="D159" i="1"/>
  <c r="D110" i="1"/>
  <c r="D6" i="1"/>
  <c r="D22" i="1"/>
  <c r="D162" i="1"/>
  <c r="D73" i="1"/>
  <c r="D170" i="1"/>
  <c r="D123" i="1"/>
  <c r="D169" i="1"/>
  <c r="D67" i="1"/>
  <c r="D5" i="1"/>
  <c r="D148" i="1"/>
  <c r="D31" i="1"/>
  <c r="D104" i="1"/>
  <c r="D41" i="1"/>
  <c r="D206" i="1"/>
  <c r="D163" i="1"/>
  <c r="D75" i="1"/>
  <c r="D32" i="1"/>
  <c r="D59" i="1"/>
  <c r="D192" i="1"/>
  <c r="D40" i="1"/>
  <c r="D200" i="1"/>
  <c r="D97" i="1"/>
  <c r="D62" i="1"/>
  <c r="D118" i="1"/>
  <c r="D190" i="1"/>
  <c r="D178" i="1"/>
  <c r="D147" i="1"/>
  <c r="D48" i="1"/>
  <c r="D184" i="1"/>
  <c r="D46" i="1"/>
  <c r="D136" i="1"/>
  <c r="D151" i="1"/>
  <c r="D72" i="1"/>
  <c r="D51" i="1"/>
  <c r="D189" i="1"/>
  <c r="D64" i="1"/>
  <c r="D199" i="1"/>
  <c r="D58" i="1"/>
  <c r="D23" i="1"/>
  <c r="D20" i="1"/>
  <c r="D111" i="1"/>
  <c r="D89" i="1"/>
  <c r="D13" i="1"/>
  <c r="D38" i="1"/>
  <c r="D98" i="1"/>
  <c r="D71" i="1"/>
  <c r="D30" i="1"/>
  <c r="D26" i="1"/>
  <c r="D87" i="1"/>
  <c r="D154" i="1"/>
  <c r="D204" i="1"/>
  <c r="D4" i="1"/>
  <c r="D182" i="1"/>
  <c r="D108" i="1"/>
  <c r="D172" i="1"/>
  <c r="D193" i="1"/>
  <c r="D143" i="1"/>
  <c r="D196" i="1"/>
  <c r="D175" i="1"/>
  <c r="D198" i="1"/>
  <c r="D132" i="1"/>
  <c r="D96" i="1"/>
  <c r="D25" i="1"/>
  <c r="D149" i="1"/>
  <c r="D27" i="1"/>
  <c r="D152" i="1"/>
  <c r="D160" i="1"/>
  <c r="D208" i="1"/>
  <c r="D68" i="1"/>
  <c r="D112" i="1"/>
  <c r="D117" i="1"/>
  <c r="D100" i="1"/>
  <c r="D142" i="1"/>
  <c r="D113" i="1"/>
  <c r="D188" i="1"/>
  <c r="D186" i="1"/>
  <c r="D79" i="1"/>
  <c r="D202" i="1"/>
  <c r="D55" i="1"/>
  <c r="D197" i="1"/>
  <c r="D116" i="1"/>
  <c r="D88" i="1"/>
  <c r="D101" i="1"/>
  <c r="D183" i="1"/>
  <c r="D158" i="1"/>
  <c r="D63" i="1"/>
  <c r="D164" i="1"/>
  <c r="D80" i="1"/>
  <c r="D201" i="1"/>
  <c r="D29" i="1"/>
  <c r="D92" i="1"/>
  <c r="D145" i="1"/>
  <c r="D54" i="1"/>
  <c r="D50" i="1"/>
  <c r="D49" i="1"/>
  <c r="D45" i="1"/>
  <c r="D24" i="1"/>
  <c r="D166" i="1"/>
  <c r="D47" i="1"/>
  <c r="D14" i="1"/>
  <c r="D167" i="1"/>
  <c r="D109" i="1"/>
  <c r="D126" i="1"/>
  <c r="D16" i="1"/>
  <c r="D212" i="1"/>
  <c r="D102" i="1"/>
  <c r="J2" i="1" l="1"/>
  <c r="G2" i="1"/>
  <c r="E2" i="1"/>
  <c r="C2" i="1"/>
  <c r="B2" i="1"/>
  <c r="D2" i="1" l="1"/>
  <c r="F2" i="1" l="1"/>
  <c r="I2" i="1"/>
  <c r="H2" i="1"/>
  <c r="K2" i="1"/>
</calcChain>
</file>

<file path=xl/sharedStrings.xml><?xml version="1.0" encoding="utf-8"?>
<sst xmlns="http://schemas.openxmlformats.org/spreadsheetml/2006/main" count="248" uniqueCount="242">
  <si>
    <t>Greenhit</t>
    <phoneticPr fontId="1"/>
  </si>
  <si>
    <t>Fwhit</t>
    <phoneticPr fontId="1"/>
  </si>
  <si>
    <t>Score</t>
    <phoneticPr fontId="1"/>
  </si>
  <si>
    <t>Putt</t>
    <phoneticPr fontId="1"/>
  </si>
  <si>
    <t>Yard</t>
    <phoneticPr fontId="1"/>
  </si>
  <si>
    <t>Rounds</t>
    <phoneticPr fontId="1"/>
  </si>
  <si>
    <t>date</t>
    <phoneticPr fontId="1"/>
  </si>
  <si>
    <t>puttave.</t>
    <phoneticPr fontId="1"/>
  </si>
  <si>
    <t>HwKeepAve</t>
    <phoneticPr fontId="1"/>
  </si>
  <si>
    <t>GIR</t>
    <phoneticPr fontId="1"/>
  </si>
  <si>
    <t>ScoreAve</t>
    <phoneticPr fontId="1"/>
  </si>
  <si>
    <t>GreensAve.</t>
    <phoneticPr fontId="1"/>
  </si>
  <si>
    <t>サンプルデータ</t>
    <phoneticPr fontId="1"/>
  </si>
  <si>
    <t>MyData</t>
    <phoneticPr fontId="1"/>
  </si>
  <si>
    <t>PLAYER NAME</t>
  </si>
  <si>
    <t>ROUNDS</t>
  </si>
  <si>
    <t>TOTAL PUTTS</t>
  </si>
  <si>
    <t>LOW TOTAL PUTTS</t>
  </si>
  <si>
    <t>FAIRWAYS HIT</t>
  </si>
  <si>
    <t>%</t>
  </si>
  <si>
    <t>GREENS HIT</t>
  </si>
  <si>
    <t>AVG</t>
  </si>
  <si>
    <t>TOTAL STROKES</t>
  </si>
  <si>
    <t>Aaron Baddeley</t>
  </si>
  <si>
    <t>Aaron Wise</t>
  </si>
  <si>
    <t>Abraham Ancer</t>
  </si>
  <si>
    <t>Adam Hadwin</t>
  </si>
  <si>
    <t>Adam Schenk</t>
  </si>
  <si>
    <t>Adam Scott</t>
  </si>
  <si>
    <t>Alex Cejka</t>
  </si>
  <si>
    <t>Alex Noren</t>
  </si>
  <si>
    <t>Andrew Landry</t>
  </si>
  <si>
    <t>Andrew Putnam</t>
  </si>
  <si>
    <t>Andrew Yun</t>
  </si>
  <si>
    <t>Ángel Cabrera</t>
  </si>
  <si>
    <t>Anirban Lahiri</t>
  </si>
  <si>
    <t>Austin Cook</t>
  </si>
  <si>
    <t>Beau Hossler</t>
  </si>
  <si>
    <t>Ben Crane</t>
  </si>
  <si>
    <t>Ben Martin</t>
  </si>
  <si>
    <t>Ben Silverman</t>
  </si>
  <si>
    <t>Bill Haas</t>
  </si>
  <si>
    <t>Billy Hurley III</t>
  </si>
  <si>
    <t>Blayne Barber</t>
  </si>
  <si>
    <t>Branden Grace</t>
  </si>
  <si>
    <t>Brandon Hagy</t>
  </si>
  <si>
    <t>Brandon Harkins</t>
  </si>
  <si>
    <t>Brandt Snedeker</t>
  </si>
  <si>
    <t>Brendan Steele</t>
  </si>
  <si>
    <t>Brendon de Jonge</t>
  </si>
  <si>
    <t>Brett Stegmaier</t>
  </si>
  <si>
    <t>Brian Davis</t>
  </si>
  <si>
    <t>Brian Gay</t>
  </si>
  <si>
    <t>Brian Harman</t>
  </si>
  <si>
    <t>Brian Stuard</t>
  </si>
  <si>
    <t>Brice Garnett</t>
  </si>
  <si>
    <t>Bronson Burgoon</t>
  </si>
  <si>
    <t>Brooks Koepka</t>
  </si>
  <si>
    <t>Bryson DeChambeau</t>
  </si>
  <si>
    <t>Bubba Watson</t>
  </si>
  <si>
    <t>Bud Cauley</t>
  </si>
  <si>
    <t>Byeong Hun An</t>
  </si>
  <si>
    <t>C.T. Pan</t>
  </si>
  <si>
    <t>Cameron Percy</t>
  </si>
  <si>
    <t>Cameron Smith</t>
  </si>
  <si>
    <t>Cameron Tringale</t>
  </si>
  <si>
    <t>Camilo Villegas</t>
  </si>
  <si>
    <t>Carl Pettersson</t>
  </si>
  <si>
    <t>Chad Campbell</t>
  </si>
  <si>
    <t>Charl Schwartzel</t>
  </si>
  <si>
    <t>Charles Howell III</t>
  </si>
  <si>
    <t>Charley Hoffman</t>
  </si>
  <si>
    <t>Charlie Wi</t>
  </si>
  <si>
    <t>Chesson Hadley</t>
  </si>
  <si>
    <t>Chez Reavie</t>
  </si>
  <si>
    <t>Chris Kirk</t>
  </si>
  <si>
    <t>Chris Stroud</t>
  </si>
  <si>
    <t>Cody Gribble</t>
  </si>
  <si>
    <t>Colt Knost</t>
  </si>
  <si>
    <t>Conrad Shindler</t>
  </si>
  <si>
    <t>Corey Conners</t>
  </si>
  <si>
    <t>D.A. Points</t>
  </si>
  <si>
    <t>Daniel Berger</t>
  </si>
  <si>
    <t>Daniel Summerhays</t>
  </si>
  <si>
    <t>Danny Lee</t>
  </si>
  <si>
    <t>David Hearn</t>
  </si>
  <si>
    <t>David Lingmerth</t>
  </si>
  <si>
    <t>Davis Love III</t>
  </si>
  <si>
    <t>Denny McCarthy</t>
  </si>
  <si>
    <t>Derek Ernst</t>
  </si>
  <si>
    <t>Derek Fathauer</t>
  </si>
  <si>
    <t>Dicky Pride</t>
  </si>
  <si>
    <t>Dustin Johnson</t>
  </si>
  <si>
    <t>Emiliano Grillo</t>
  </si>
  <si>
    <t>Eric Axley</t>
  </si>
  <si>
    <t>Ernie Els</t>
  </si>
  <si>
    <t>Ethan Tracy</t>
  </si>
  <si>
    <t>Fabián Gómez</t>
  </si>
  <si>
    <t>Francesco Molinari</t>
  </si>
  <si>
    <t>Gary Woodland</t>
  </si>
  <si>
    <t>Geoff Ogilvy</t>
  </si>
  <si>
    <t>George McNeill</t>
  </si>
  <si>
    <t>Graeme McDowell</t>
  </si>
  <si>
    <t>Graham DeLaet</t>
  </si>
  <si>
    <t>Grayson Murray</t>
  </si>
  <si>
    <t>Greg Chalmers</t>
  </si>
  <si>
    <t>Harold Varner III</t>
  </si>
  <si>
    <t>Harris English</t>
  </si>
  <si>
    <t>Heath Slocum</t>
  </si>
  <si>
    <t>Henrik Stenson</t>
  </si>
  <si>
    <t>Hideki Matsuyama</t>
  </si>
  <si>
    <t>Hudson Swafford</t>
  </si>
  <si>
    <t>Hunter Mahan</t>
  </si>
  <si>
    <t>Ian Poulter</t>
  </si>
  <si>
    <t>J.B. Holmes</t>
  </si>
  <si>
    <t>J.J. Henry</t>
  </si>
  <si>
    <t>J.J. Spaun</t>
  </si>
  <si>
    <t>J.T. Poston</t>
  </si>
  <si>
    <t>James Hahn</t>
  </si>
  <si>
    <t>Jamie Lovemark</t>
  </si>
  <si>
    <t>Jason Bohn</t>
  </si>
  <si>
    <t>Jason Day</t>
  </si>
  <si>
    <t>Jason Dufner</t>
  </si>
  <si>
    <t>Jason Gore</t>
  </si>
  <si>
    <t>Jason Kokrak</t>
  </si>
  <si>
    <t>Jhonattan Vegas</t>
  </si>
  <si>
    <t>Jim Herman</t>
  </si>
  <si>
    <t>Joel Dahmen</t>
  </si>
  <si>
    <t>John Daly</t>
  </si>
  <si>
    <t>John Huh</t>
  </si>
  <si>
    <t>John Rollins</t>
  </si>
  <si>
    <t>Johnson Wagner</t>
  </si>
  <si>
    <t>Jon Curran</t>
  </si>
  <si>
    <t>Jon Rahm</t>
  </si>
  <si>
    <t>Jonas Blixt</t>
  </si>
  <si>
    <t>Jonathan Byrd</t>
  </si>
  <si>
    <t>Jonathan Randolph</t>
  </si>
  <si>
    <t>Justin Rose</t>
  </si>
  <si>
    <t>Justin Thomas</t>
  </si>
  <si>
    <t>K.J. Choi</t>
  </si>
  <si>
    <t>Keegan Bradley</t>
  </si>
  <si>
    <t>Keith Mitchell</t>
  </si>
  <si>
    <t>Kelly Kraft</t>
  </si>
  <si>
    <t>Ken Duke</t>
  </si>
  <si>
    <t>Kevin Chappell</t>
  </si>
  <si>
    <t>Kevin Kisner</t>
  </si>
  <si>
    <t>Kevin Na</t>
  </si>
  <si>
    <t>Kevin Streelman</t>
  </si>
  <si>
    <t>Kevin Tway</t>
  </si>
  <si>
    <t>Kyle Stanley</t>
  </si>
  <si>
    <t>Kyle Thompson</t>
  </si>
  <si>
    <t>Lanto Griffin</t>
  </si>
  <si>
    <t>Lucas Glover</t>
  </si>
  <si>
    <t>Luke Donald</t>
  </si>
  <si>
    <t>Luke List</t>
  </si>
  <si>
    <t>Mac Hughes</t>
  </si>
  <si>
    <t>Marc Leishman</t>
  </si>
  <si>
    <t>Mark Wilson</t>
  </si>
  <si>
    <t>Martin Flores</t>
  </si>
  <si>
    <t>Martin Laird</t>
  </si>
  <si>
    <t>Martin Piller</t>
  </si>
  <si>
    <t>Matt Atkins</t>
  </si>
  <si>
    <t>Matt Every</t>
  </si>
  <si>
    <t>Matt Jones</t>
  </si>
  <si>
    <t>Matt Kuchar</t>
  </si>
  <si>
    <t>Michael Kim</t>
  </si>
  <si>
    <t>Michael Thompson</t>
  </si>
  <si>
    <t>Morgan Hoffmann</t>
  </si>
  <si>
    <t>Nate Lashley</t>
  </si>
  <si>
    <t>Nicholas Lindheim</t>
  </si>
  <si>
    <t>Nick Taylor</t>
  </si>
  <si>
    <t>Nick Watney</t>
  </si>
  <si>
    <t>Ollie Schniederjans</t>
  </si>
  <si>
    <t>Omar Uresti</t>
  </si>
  <si>
    <t>Padraig Harrington</t>
  </si>
  <si>
    <t>Pat Perez</t>
  </si>
  <si>
    <t>Patrick Cantlay</t>
  </si>
  <si>
    <t>Patrick Reed</t>
  </si>
  <si>
    <t>Patrick Rodgers</t>
  </si>
  <si>
    <t>Patton Kizzire</t>
  </si>
  <si>
    <t>Paul Casey</t>
  </si>
  <si>
    <t>Peter Malnati</t>
  </si>
  <si>
    <t>Peter Uihlein</t>
  </si>
  <si>
    <t>Phil Mickelson</t>
  </si>
  <si>
    <t>Rafa Cabrera Bello</t>
  </si>
  <si>
    <t>Retief Goosen</t>
  </si>
  <si>
    <t>Richy Werenski</t>
  </si>
  <si>
    <t>Rick Lamb</t>
  </si>
  <si>
    <t>Rickie Fowler</t>
  </si>
  <si>
    <t>Ricky Barnes</t>
  </si>
  <si>
    <t>Rob Oppenheim</t>
  </si>
  <si>
    <t>Robert Garrigus</t>
  </si>
  <si>
    <t>Robert Streb</t>
  </si>
  <si>
    <t>Roberto Díaz</t>
  </si>
  <si>
    <t>Rod Pampling</t>
  </si>
  <si>
    <t>Rory Sabbatini</t>
  </si>
  <si>
    <t>Ross Fisher</t>
  </si>
  <si>
    <t>Russell Henley</t>
  </si>
  <si>
    <t>Russell Knox</t>
  </si>
  <si>
    <t>Ryan Armour</t>
  </si>
  <si>
    <t>Ryan Blaum</t>
  </si>
  <si>
    <t>Ryan Moore</t>
  </si>
  <si>
    <t>Sam Ryder</t>
  </si>
  <si>
    <t>Sam Saunders</t>
  </si>
  <si>
    <t>Sangmoon Bae</t>
  </si>
  <si>
    <t>Scott Brown</t>
  </si>
  <si>
    <t>Scott Piercy</t>
  </si>
  <si>
    <t>Scott Stallings</t>
  </si>
  <si>
    <t>Seamus Power</t>
  </si>
  <si>
    <t>Seung-Yul Noh</t>
  </si>
  <si>
    <t>Shawn Stefani</t>
  </si>
  <si>
    <t>Si Woo Kim</t>
  </si>
  <si>
    <t>Smylie Kaufman</t>
  </si>
  <si>
    <t>Stephan Jaeger</t>
  </si>
  <si>
    <t>Steve Wheatcroft</t>
  </si>
  <si>
    <t>Stewart Cink</t>
  </si>
  <si>
    <t>Stuart Appleby</t>
  </si>
  <si>
    <t>Sung Kang</t>
  </si>
  <si>
    <t>Talor Gooch</t>
  </si>
  <si>
    <t>Ted Potter, Jr.</t>
  </si>
  <si>
    <t>Thomas Pieters</t>
  </si>
  <si>
    <t>Tim Herron</t>
  </si>
  <si>
    <t>Tom Hoge</t>
  </si>
  <si>
    <t>Tom Lovelady</t>
  </si>
  <si>
    <t>Tommy Fleetwood</t>
  </si>
  <si>
    <t>Tommy Gainey</t>
  </si>
  <si>
    <t>Tony Finau</t>
  </si>
  <si>
    <t>Trey Mullinax</t>
  </si>
  <si>
    <t>Troy Merritt</t>
  </si>
  <si>
    <t>Tyler Duncan</t>
  </si>
  <si>
    <t>Tyrone Van Aswegen</t>
  </si>
  <si>
    <t>Tyrrell Hatton</t>
  </si>
  <si>
    <t>Vaughn Taylor</t>
  </si>
  <si>
    <t>Webb Simpson</t>
  </si>
  <si>
    <t>Wesley Bryan</t>
  </si>
  <si>
    <t>Whee Kim</t>
  </si>
  <si>
    <t>William McGirt</t>
  </si>
  <si>
    <t>Xander Schauffele</t>
  </si>
  <si>
    <t>Xinjun Zhang</t>
  </si>
  <si>
    <t>Zac Blair</t>
  </si>
  <si>
    <t>Zach Johnson</t>
  </si>
  <si>
    <t>Zecheng Dou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</si>
</sst>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56" fontId="0" fillId="0" borderId="0" xfId="0" applyNumberFormat="1">
      <alignment vertical="center"/>
    </xf>
    <xf numFmtId="2" fontId="0" fillId="0" borderId="0" xfId="0" applyNumberFormat="1">
      <alignment vertical="center"/>
    </xf>
    <xf numFmtId="10" fontId="0" fillId="0" borderId="0" xfId="1" applyNumberFormat="1" applyFont="1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2" fontId="0" fillId="0" borderId="2" xfId="0" applyNumberFormat="1" applyBorder="1">
      <alignment vertical="center"/>
    </xf>
    <xf numFmtId="176" fontId="0" fillId="0" borderId="2" xfId="1" applyNumberFormat="1" applyFont="1" applyBorder="1">
      <alignment vertical="center"/>
    </xf>
    <xf numFmtId="10" fontId="0" fillId="0" borderId="2" xfId="1" applyNumberFormat="1" applyFont="1" applyBorder="1">
      <alignment vertical="center"/>
    </xf>
    <xf numFmtId="2" fontId="0" fillId="0" borderId="3" xfId="0" applyNumberFormat="1" applyBorder="1">
      <alignment vertical="center"/>
    </xf>
    <xf numFmtId="56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1"/>
  <sheetViews>
    <sheetView tabSelected="1" workbookViewId="0">
      <selection activeCell="L4" sqref="L4:L222"/>
    </sheetView>
  </sheetViews>
  <sheetFormatPr defaultRowHeight="13.5" x14ac:dyDescent="0.15"/>
  <cols>
    <col min="1" max="1" width="19.375" bestFit="1" customWidth="1"/>
    <col min="2" max="2" width="10.125" customWidth="1"/>
    <col min="12" max="12" width="11.625" bestFit="1" customWidth="1"/>
  </cols>
  <sheetData>
    <row r="1" spans="1:12" ht="14.25" thickBot="1" x14ac:dyDescent="0.2">
      <c r="B1" t="s">
        <v>5</v>
      </c>
      <c r="C1" t="s">
        <v>3</v>
      </c>
      <c r="D1" t="s">
        <v>7</v>
      </c>
      <c r="E1" t="s">
        <v>1</v>
      </c>
      <c r="F1" t="s">
        <v>8</v>
      </c>
      <c r="G1" t="s">
        <v>0</v>
      </c>
      <c r="H1" t="s">
        <v>11</v>
      </c>
      <c r="I1" t="s">
        <v>9</v>
      </c>
      <c r="J1" t="s">
        <v>2</v>
      </c>
      <c r="K1" t="s">
        <v>10</v>
      </c>
    </row>
    <row r="2" spans="1:12" ht="14.25" thickBot="1" x14ac:dyDescent="0.2">
      <c r="B2" s="5">
        <f>COUNT(date)</f>
        <v>27</v>
      </c>
      <c r="C2" s="6">
        <f>SUM(Putt)</f>
        <v>806.76</v>
      </c>
      <c r="D2" s="7">
        <f>putttotal/Rounds</f>
        <v>29.88</v>
      </c>
      <c r="E2" s="6">
        <f>SUM(Fwhit)</f>
        <v>198.99000000000007</v>
      </c>
      <c r="F2" s="8">
        <f>Fwfittotal/(Rounds)</f>
        <v>7.3700000000000028</v>
      </c>
      <c r="G2" s="6">
        <f>SUM(Greenhit)</f>
        <v>266.75999999999993</v>
      </c>
      <c r="H2" s="7">
        <f>Greenhittotal/Rounds</f>
        <v>9.8799999999999972</v>
      </c>
      <c r="I2" s="9">
        <f>Greenhittotal/(Rounds*18)</f>
        <v>0.54888888888888876</v>
      </c>
      <c r="J2" s="6">
        <f>SUM(Score)</f>
        <v>2026.8899999999987</v>
      </c>
      <c r="K2" s="10">
        <f>Totalscore/Rounds</f>
        <v>75.069999999999951</v>
      </c>
      <c r="L2" t="s">
        <v>13</v>
      </c>
    </row>
    <row r="3" spans="1:12" s="14" customFormat="1" ht="40.5" x14ac:dyDescent="0.15">
      <c r="A3" s="14" t="s">
        <v>14</v>
      </c>
      <c r="B3" s="14" t="s">
        <v>15</v>
      </c>
      <c r="C3" s="14" t="s">
        <v>16</v>
      </c>
      <c r="D3" s="14" t="s">
        <v>17</v>
      </c>
      <c r="E3" s="14" t="s">
        <v>18</v>
      </c>
      <c r="F3" s="14" t="s">
        <v>19</v>
      </c>
      <c r="G3" s="14" t="s">
        <v>20</v>
      </c>
      <c r="H3" t="s">
        <v>11</v>
      </c>
      <c r="I3" t="s">
        <v>9</v>
      </c>
      <c r="J3" s="14" t="s">
        <v>22</v>
      </c>
      <c r="K3" s="14" t="s">
        <v>21</v>
      </c>
      <c r="L3" s="15">
        <v>43094</v>
      </c>
    </row>
    <row r="4" spans="1:12" x14ac:dyDescent="0.15">
      <c r="A4" t="s">
        <v>188</v>
      </c>
      <c r="B4">
        <v>4</v>
      </c>
      <c r="C4">
        <v>105</v>
      </c>
      <c r="D4" s="2">
        <f>C4/B4</f>
        <v>26.25</v>
      </c>
      <c r="E4">
        <v>34</v>
      </c>
      <c r="F4" s="4">
        <f>E4/B4</f>
        <v>8.5</v>
      </c>
      <c r="G4">
        <v>52</v>
      </c>
      <c r="H4" s="2">
        <v>13</v>
      </c>
      <c r="I4" s="3">
        <v>0.72222222222222221</v>
      </c>
      <c r="J4">
        <v>266</v>
      </c>
      <c r="K4" s="2">
        <v>67.210999999999999</v>
      </c>
      <c r="L4" s="13" t="s">
        <v>12</v>
      </c>
    </row>
    <row r="5" spans="1:12" x14ac:dyDescent="0.15">
      <c r="A5" t="s">
        <v>145</v>
      </c>
      <c r="B5">
        <v>4</v>
      </c>
      <c r="C5">
        <v>112</v>
      </c>
      <c r="D5" s="2">
        <f>C5/B5</f>
        <v>28</v>
      </c>
      <c r="E5">
        <v>41</v>
      </c>
      <c r="F5" s="4">
        <f>E5/B5</f>
        <v>10.25</v>
      </c>
      <c r="G5">
        <v>54</v>
      </c>
      <c r="H5" s="2">
        <v>13.5</v>
      </c>
      <c r="I5" s="3">
        <v>0.75</v>
      </c>
      <c r="J5">
        <v>268</v>
      </c>
      <c r="K5" s="2">
        <v>67.953999999999994</v>
      </c>
      <c r="L5" s="13"/>
    </row>
    <row r="6" spans="1:12" x14ac:dyDescent="0.15">
      <c r="A6" t="s">
        <v>137</v>
      </c>
      <c r="B6">
        <v>4</v>
      </c>
      <c r="C6">
        <v>114</v>
      </c>
      <c r="D6" s="2">
        <f>C6/B6</f>
        <v>28.5</v>
      </c>
      <c r="E6">
        <v>34</v>
      </c>
      <c r="F6" s="4">
        <f>E6/B6</f>
        <v>8.5</v>
      </c>
      <c r="G6">
        <v>56</v>
      </c>
      <c r="H6" s="2">
        <v>14</v>
      </c>
      <c r="I6" s="3">
        <v>0.77777777777777779</v>
      </c>
      <c r="J6">
        <v>274</v>
      </c>
      <c r="K6" s="2">
        <v>68.207999999999998</v>
      </c>
      <c r="L6" s="13"/>
    </row>
    <row r="7" spans="1:12" x14ac:dyDescent="0.15">
      <c r="A7" t="s">
        <v>57</v>
      </c>
      <c r="B7">
        <v>4</v>
      </c>
      <c r="C7">
        <v>115</v>
      </c>
      <c r="D7" s="2">
        <f>C7/B7</f>
        <v>28.75</v>
      </c>
      <c r="E7">
        <v>38</v>
      </c>
      <c r="F7" s="4">
        <f>E7/B7</f>
        <v>9.5</v>
      </c>
      <c r="G7">
        <v>57</v>
      </c>
      <c r="H7" s="2">
        <v>14.25</v>
      </c>
      <c r="I7" s="3">
        <v>0.79166666666666663</v>
      </c>
      <c r="J7">
        <v>276</v>
      </c>
      <c r="K7" s="2">
        <v>68.707999999999998</v>
      </c>
      <c r="L7" s="13"/>
    </row>
    <row r="8" spans="1:12" x14ac:dyDescent="0.15">
      <c r="A8" t="s">
        <v>92</v>
      </c>
      <c r="B8">
        <v>4</v>
      </c>
      <c r="C8">
        <v>115</v>
      </c>
      <c r="D8" s="2">
        <f>C8/B8</f>
        <v>28.75</v>
      </c>
      <c r="E8">
        <v>35</v>
      </c>
      <c r="F8" s="4">
        <f>E8/B8</f>
        <v>8.75</v>
      </c>
      <c r="G8">
        <v>52</v>
      </c>
      <c r="H8" s="2">
        <v>13</v>
      </c>
      <c r="I8" s="3">
        <v>0.72222222222222221</v>
      </c>
      <c r="J8">
        <v>276</v>
      </c>
      <c r="K8" s="2">
        <v>68.707999999999998</v>
      </c>
      <c r="L8" s="13"/>
    </row>
    <row r="9" spans="1:12" x14ac:dyDescent="0.15">
      <c r="A9" t="s">
        <v>109</v>
      </c>
      <c r="B9">
        <v>4</v>
      </c>
      <c r="C9">
        <v>114</v>
      </c>
      <c r="D9" s="2">
        <f>C9/B9</f>
        <v>28.5</v>
      </c>
      <c r="E9">
        <v>43</v>
      </c>
      <c r="F9" s="4">
        <f>E9/B9</f>
        <v>10.75</v>
      </c>
      <c r="G9">
        <v>56</v>
      </c>
      <c r="H9" s="2">
        <v>14</v>
      </c>
      <c r="I9" s="3">
        <v>0.77777777777777779</v>
      </c>
      <c r="J9">
        <v>276</v>
      </c>
      <c r="K9" s="2">
        <v>68.707999999999998</v>
      </c>
      <c r="L9" s="13"/>
    </row>
    <row r="10" spans="1:12" x14ac:dyDescent="0.15">
      <c r="A10" t="s">
        <v>64</v>
      </c>
      <c r="B10">
        <v>8</v>
      </c>
      <c r="C10">
        <v>228</v>
      </c>
      <c r="D10" s="2">
        <f>C10/B10</f>
        <v>28.5</v>
      </c>
      <c r="E10">
        <v>83</v>
      </c>
      <c r="F10" s="4">
        <f>E10/B10</f>
        <v>10.375</v>
      </c>
      <c r="G10">
        <v>112</v>
      </c>
      <c r="H10" s="2">
        <v>14</v>
      </c>
      <c r="I10" s="3">
        <v>0.77777777777777779</v>
      </c>
      <c r="J10">
        <v>552</v>
      </c>
      <c r="K10" s="2">
        <v>69.070999999999998</v>
      </c>
      <c r="L10" s="13"/>
    </row>
    <row r="11" spans="1:12" x14ac:dyDescent="0.15">
      <c r="A11" t="s">
        <v>53</v>
      </c>
      <c r="B11">
        <v>12</v>
      </c>
      <c r="C11">
        <v>362</v>
      </c>
      <c r="D11" s="2">
        <f>C11/B11</f>
        <v>30.166666666666668</v>
      </c>
      <c r="E11">
        <v>130</v>
      </c>
      <c r="F11" s="4">
        <f>E11/B11</f>
        <v>10.833333333333334</v>
      </c>
      <c r="G11">
        <v>169</v>
      </c>
      <c r="H11" s="2">
        <v>14.083333333333334</v>
      </c>
      <c r="I11" s="3">
        <v>0.78240740740740744</v>
      </c>
      <c r="J11">
        <v>832</v>
      </c>
      <c r="K11" s="2">
        <v>69.195999999999998</v>
      </c>
      <c r="L11" s="13"/>
    </row>
    <row r="12" spans="1:12" x14ac:dyDescent="0.15">
      <c r="A12" t="s">
        <v>73</v>
      </c>
      <c r="B12">
        <v>18</v>
      </c>
      <c r="C12">
        <v>523</v>
      </c>
      <c r="D12" s="2">
        <f>C12/B12</f>
        <v>29.055555555555557</v>
      </c>
      <c r="E12">
        <v>153</v>
      </c>
      <c r="F12" s="4">
        <f>E12/B12</f>
        <v>8.5</v>
      </c>
      <c r="G12">
        <v>241</v>
      </c>
      <c r="H12" s="2">
        <v>13.388888888888889</v>
      </c>
      <c r="I12" s="3">
        <v>0.74382716049382713</v>
      </c>
      <c r="J12">
        <v>1242</v>
      </c>
      <c r="K12" s="2">
        <v>69.218999999999994</v>
      </c>
      <c r="L12" s="13"/>
    </row>
    <row r="13" spans="1:12" x14ac:dyDescent="0.15">
      <c r="A13" t="s">
        <v>179</v>
      </c>
      <c r="B13">
        <v>18</v>
      </c>
      <c r="C13">
        <v>525</v>
      </c>
      <c r="D13" s="2">
        <f>C13/B13</f>
        <v>29.166666666666668</v>
      </c>
      <c r="E13">
        <v>147</v>
      </c>
      <c r="F13" s="4">
        <f>E13/B13</f>
        <v>8.1666666666666661</v>
      </c>
      <c r="G13">
        <v>243</v>
      </c>
      <c r="H13" s="2">
        <v>13.5</v>
      </c>
      <c r="I13" s="3">
        <v>0.75</v>
      </c>
      <c r="J13">
        <v>1242</v>
      </c>
      <c r="K13" s="2">
        <v>69.34</v>
      </c>
      <c r="L13" s="13"/>
    </row>
    <row r="14" spans="1:12" x14ac:dyDescent="0.15">
      <c r="A14" t="s">
        <v>236</v>
      </c>
      <c r="B14">
        <v>12</v>
      </c>
      <c r="C14">
        <v>356</v>
      </c>
      <c r="D14" s="2">
        <f>C14/B14</f>
        <v>29.666666666666668</v>
      </c>
      <c r="E14">
        <v>120</v>
      </c>
      <c r="F14" s="4">
        <f>E14/B14</f>
        <v>10</v>
      </c>
      <c r="G14">
        <v>163</v>
      </c>
      <c r="H14" s="2">
        <v>13.583333333333334</v>
      </c>
      <c r="I14" s="3">
        <v>0.75462962962962965</v>
      </c>
      <c r="J14">
        <v>830</v>
      </c>
      <c r="K14" s="2">
        <v>69.356999999999999</v>
      </c>
      <c r="L14" s="13"/>
    </row>
    <row r="15" spans="1:12" x14ac:dyDescent="0.15">
      <c r="A15" t="s">
        <v>48</v>
      </c>
      <c r="B15">
        <v>8</v>
      </c>
      <c r="C15">
        <v>244</v>
      </c>
      <c r="D15" s="2">
        <f>C15/B15</f>
        <v>30.5</v>
      </c>
      <c r="E15">
        <v>76</v>
      </c>
      <c r="F15" s="4">
        <f>E15/B15</f>
        <v>9.5</v>
      </c>
      <c r="G15">
        <v>116</v>
      </c>
      <c r="H15" s="2">
        <v>14.5</v>
      </c>
      <c r="I15" s="3">
        <v>0.80555555555555558</v>
      </c>
      <c r="J15">
        <v>549</v>
      </c>
      <c r="K15" s="2">
        <v>69.358000000000004</v>
      </c>
      <c r="L15" s="13"/>
    </row>
    <row r="16" spans="1:12" x14ac:dyDescent="0.15">
      <c r="A16" t="s">
        <v>240</v>
      </c>
      <c r="B16">
        <v>12</v>
      </c>
      <c r="C16">
        <v>340</v>
      </c>
      <c r="D16" s="2">
        <f>C16/B16</f>
        <v>28.333333333333332</v>
      </c>
      <c r="E16">
        <v>111</v>
      </c>
      <c r="F16" s="4">
        <f>E16/B16</f>
        <v>9.25</v>
      </c>
      <c r="G16">
        <v>154</v>
      </c>
      <c r="H16" s="2">
        <v>12.833333333333334</v>
      </c>
      <c r="I16" s="3">
        <v>0.71296296296296291</v>
      </c>
      <c r="J16">
        <v>825</v>
      </c>
      <c r="K16" s="2">
        <v>69.388000000000005</v>
      </c>
      <c r="L16" s="13"/>
    </row>
    <row r="17" spans="1:12" x14ac:dyDescent="0.15">
      <c r="A17" t="s">
        <v>47</v>
      </c>
      <c r="B17">
        <v>4</v>
      </c>
      <c r="C17">
        <v>117</v>
      </c>
      <c r="D17" s="2">
        <f>C17/B17</f>
        <v>29.25</v>
      </c>
      <c r="E17">
        <v>44</v>
      </c>
      <c r="F17" s="4">
        <f>E17/B17</f>
        <v>11</v>
      </c>
      <c r="G17">
        <v>51</v>
      </c>
      <c r="H17" s="2">
        <v>12.75</v>
      </c>
      <c r="I17" s="3">
        <v>0.70833333333333337</v>
      </c>
      <c r="J17">
        <v>274</v>
      </c>
      <c r="K17" s="2">
        <v>69.453999999999994</v>
      </c>
      <c r="L17" s="13"/>
    </row>
    <row r="18" spans="1:12" x14ac:dyDescent="0.15">
      <c r="A18" t="s">
        <v>58</v>
      </c>
      <c r="B18">
        <v>12</v>
      </c>
      <c r="C18">
        <v>359</v>
      </c>
      <c r="D18" s="2">
        <f>C18/B18</f>
        <v>29.916666666666668</v>
      </c>
      <c r="E18">
        <v>91</v>
      </c>
      <c r="F18" s="4">
        <f>E18/B18</f>
        <v>7.583333333333333</v>
      </c>
      <c r="G18">
        <v>165</v>
      </c>
      <c r="H18" s="2">
        <v>13.75</v>
      </c>
      <c r="I18" s="3">
        <v>0.76388888888888884</v>
      </c>
      <c r="J18">
        <v>832</v>
      </c>
      <c r="K18" s="2">
        <v>69.456999999999994</v>
      </c>
      <c r="L18" s="13"/>
    </row>
    <row r="19" spans="1:12" x14ac:dyDescent="0.15">
      <c r="A19" t="s">
        <v>36</v>
      </c>
      <c r="B19">
        <v>16</v>
      </c>
      <c r="C19">
        <v>471</v>
      </c>
      <c r="D19" s="2">
        <f>C19/B19</f>
        <v>29.4375</v>
      </c>
      <c r="E19">
        <v>155</v>
      </c>
      <c r="F19" s="4">
        <f>E19/B19</f>
        <v>9.6875</v>
      </c>
      <c r="G19">
        <v>210</v>
      </c>
      <c r="H19" s="2">
        <v>13.125</v>
      </c>
      <c r="I19" s="3">
        <v>0.72916666666666663</v>
      </c>
      <c r="J19">
        <v>1106</v>
      </c>
      <c r="K19" s="2">
        <v>69.474999999999994</v>
      </c>
      <c r="L19" s="13"/>
    </row>
    <row r="20" spans="1:12" x14ac:dyDescent="0.15">
      <c r="A20" t="s">
        <v>176</v>
      </c>
      <c r="B20">
        <v>8</v>
      </c>
      <c r="C20">
        <v>232</v>
      </c>
      <c r="D20" s="2">
        <f>C20/B20</f>
        <v>29</v>
      </c>
      <c r="E20">
        <v>64</v>
      </c>
      <c r="F20" s="4">
        <f>E20/B20</f>
        <v>8</v>
      </c>
      <c r="G20">
        <v>101</v>
      </c>
      <c r="H20" s="2">
        <v>12.625</v>
      </c>
      <c r="I20" s="3">
        <v>0.70138888888888884</v>
      </c>
      <c r="J20">
        <v>559</v>
      </c>
      <c r="K20" s="2">
        <v>69.494</v>
      </c>
      <c r="L20" s="13"/>
    </row>
    <row r="21" spans="1:12" x14ac:dyDescent="0.15">
      <c r="A21" t="s">
        <v>116</v>
      </c>
      <c r="B21">
        <v>18</v>
      </c>
      <c r="C21">
        <v>536</v>
      </c>
      <c r="D21" s="2">
        <f>C21/B21</f>
        <v>29.777777777777779</v>
      </c>
      <c r="E21">
        <v>159</v>
      </c>
      <c r="F21" s="4">
        <f>E21/B21</f>
        <v>8.8333333333333339</v>
      </c>
      <c r="G21">
        <v>244</v>
      </c>
      <c r="H21" s="2">
        <v>13.555555555555555</v>
      </c>
      <c r="I21" s="3">
        <v>0.75308641975308643</v>
      </c>
      <c r="J21">
        <v>1246</v>
      </c>
      <c r="K21" s="2">
        <v>69.561999999999998</v>
      </c>
      <c r="L21" s="13"/>
    </row>
    <row r="22" spans="1:12" x14ac:dyDescent="0.15">
      <c r="A22" t="s">
        <v>138</v>
      </c>
      <c r="B22">
        <v>8</v>
      </c>
      <c r="C22">
        <v>228</v>
      </c>
      <c r="D22" s="2">
        <f>C22/B22</f>
        <v>28.5</v>
      </c>
      <c r="E22">
        <v>80</v>
      </c>
      <c r="F22" s="4">
        <f>E22/B22</f>
        <v>10</v>
      </c>
      <c r="G22">
        <v>102</v>
      </c>
      <c r="H22" s="2">
        <v>12.75</v>
      </c>
      <c r="I22" s="3">
        <v>0.70833333333333337</v>
      </c>
      <c r="J22">
        <v>556</v>
      </c>
      <c r="K22" s="2">
        <v>69.570999999999998</v>
      </c>
      <c r="L22" s="13"/>
    </row>
    <row r="23" spans="1:12" x14ac:dyDescent="0.15">
      <c r="A23" t="s">
        <v>175</v>
      </c>
      <c r="B23">
        <v>16</v>
      </c>
      <c r="C23">
        <v>471</v>
      </c>
      <c r="D23" s="2">
        <f>C23/B23</f>
        <v>29.4375</v>
      </c>
      <c r="E23">
        <v>165</v>
      </c>
      <c r="F23" s="4">
        <f>E23/B23</f>
        <v>10.3125</v>
      </c>
      <c r="G23">
        <v>220</v>
      </c>
      <c r="H23" s="2">
        <v>13.75</v>
      </c>
      <c r="I23" s="3">
        <v>0.76388888888888884</v>
      </c>
      <c r="J23">
        <v>1111</v>
      </c>
      <c r="K23" s="2">
        <v>69.578000000000003</v>
      </c>
      <c r="L23" s="13"/>
    </row>
    <row r="24" spans="1:12" x14ac:dyDescent="0.15">
      <c r="A24" t="s">
        <v>233</v>
      </c>
      <c r="B24">
        <v>10</v>
      </c>
      <c r="C24">
        <v>295</v>
      </c>
      <c r="D24" s="2">
        <f>C24/B24</f>
        <v>29.5</v>
      </c>
      <c r="E24">
        <v>83</v>
      </c>
      <c r="F24" s="4">
        <f>E24/B24</f>
        <v>8.3000000000000007</v>
      </c>
      <c r="G24">
        <v>131</v>
      </c>
      <c r="H24" s="2">
        <v>13.1</v>
      </c>
      <c r="I24" s="3">
        <v>0.72777777777777775</v>
      </c>
      <c r="J24">
        <v>697</v>
      </c>
      <c r="K24" s="2">
        <v>69.781999999999996</v>
      </c>
      <c r="L24" s="13"/>
    </row>
    <row r="25" spans="1:12" x14ac:dyDescent="0.15">
      <c r="A25" t="s">
        <v>199</v>
      </c>
      <c r="B25">
        <v>18</v>
      </c>
      <c r="C25">
        <v>538</v>
      </c>
      <c r="D25" s="2">
        <f>C25/B25</f>
        <v>29.888888888888889</v>
      </c>
      <c r="E25">
        <v>183</v>
      </c>
      <c r="F25" s="4">
        <f>E25/B25</f>
        <v>10.166666666666666</v>
      </c>
      <c r="G25">
        <v>240</v>
      </c>
      <c r="H25" s="2">
        <v>13.333333333333334</v>
      </c>
      <c r="I25" s="3">
        <v>0.7407407407407407</v>
      </c>
      <c r="J25">
        <v>1251</v>
      </c>
      <c r="K25" s="2">
        <v>69.84</v>
      </c>
      <c r="L25" s="13"/>
    </row>
    <row r="26" spans="1:12" x14ac:dyDescent="0.15">
      <c r="A26" t="s">
        <v>184</v>
      </c>
      <c r="B26">
        <v>12</v>
      </c>
      <c r="C26">
        <v>363</v>
      </c>
      <c r="D26" s="2">
        <f>C26/B26</f>
        <v>30.25</v>
      </c>
      <c r="E26">
        <v>123</v>
      </c>
      <c r="F26" s="4">
        <f>E26/B26</f>
        <v>10.25</v>
      </c>
      <c r="G26">
        <v>170</v>
      </c>
      <c r="H26" s="2">
        <v>14.166666666666666</v>
      </c>
      <c r="I26" s="3">
        <v>0.78703703703703709</v>
      </c>
      <c r="J26">
        <v>839</v>
      </c>
      <c r="K26" s="2">
        <v>69.867000000000004</v>
      </c>
      <c r="L26" s="13"/>
    </row>
    <row r="27" spans="1:12" x14ac:dyDescent="0.15">
      <c r="A27" t="s">
        <v>201</v>
      </c>
      <c r="B27">
        <v>12</v>
      </c>
      <c r="C27">
        <v>350</v>
      </c>
      <c r="D27" s="2">
        <f>C27/B27</f>
        <v>29.166666666666668</v>
      </c>
      <c r="E27">
        <v>99</v>
      </c>
      <c r="F27" s="4">
        <f>E27/B27</f>
        <v>8.25</v>
      </c>
      <c r="G27">
        <v>151</v>
      </c>
      <c r="H27" s="2">
        <v>12.583333333333334</v>
      </c>
      <c r="I27" s="3">
        <v>0.69907407407407407</v>
      </c>
      <c r="J27">
        <v>837</v>
      </c>
      <c r="K27" s="2">
        <v>69.873999999999995</v>
      </c>
      <c r="L27" s="13"/>
    </row>
    <row r="28" spans="1:12" x14ac:dyDescent="0.15">
      <c r="A28" t="s">
        <v>35</v>
      </c>
      <c r="B28">
        <v>16</v>
      </c>
      <c r="C28">
        <v>466</v>
      </c>
      <c r="D28" s="2">
        <f>C28/B28</f>
        <v>29.125</v>
      </c>
      <c r="E28">
        <v>143</v>
      </c>
      <c r="F28" s="4">
        <f>E28/B28</f>
        <v>8.9375</v>
      </c>
      <c r="G28">
        <v>202</v>
      </c>
      <c r="H28" s="2">
        <v>12.625</v>
      </c>
      <c r="I28" s="3">
        <v>0.70138888888888884</v>
      </c>
      <c r="J28">
        <v>1117</v>
      </c>
      <c r="K28" s="2">
        <v>69.908000000000001</v>
      </c>
      <c r="L28" s="13"/>
    </row>
    <row r="29" spans="1:12" x14ac:dyDescent="0.15">
      <c r="A29" t="s">
        <v>226</v>
      </c>
      <c r="B29">
        <v>16</v>
      </c>
      <c r="C29">
        <v>464</v>
      </c>
      <c r="D29" s="2">
        <f>C29/B29</f>
        <v>29</v>
      </c>
      <c r="E29">
        <v>131</v>
      </c>
      <c r="F29" s="4">
        <f>E29/B29</f>
        <v>8.1875</v>
      </c>
      <c r="G29">
        <v>202</v>
      </c>
      <c r="H29" s="2">
        <v>12.625</v>
      </c>
      <c r="I29" s="3">
        <v>0.70138888888888884</v>
      </c>
      <c r="J29">
        <v>1126</v>
      </c>
      <c r="K29" s="2">
        <v>69.918000000000006</v>
      </c>
      <c r="L29" s="13"/>
    </row>
    <row r="30" spans="1:12" x14ac:dyDescent="0.15">
      <c r="A30" t="s">
        <v>183</v>
      </c>
      <c r="B30">
        <v>8</v>
      </c>
      <c r="C30">
        <v>211</v>
      </c>
      <c r="D30" s="2">
        <f>C30/B30</f>
        <v>26.375</v>
      </c>
      <c r="E30">
        <v>47</v>
      </c>
      <c r="F30" s="4">
        <f>E30/B30</f>
        <v>5.875</v>
      </c>
      <c r="G30">
        <v>89</v>
      </c>
      <c r="H30" s="2">
        <v>11.125</v>
      </c>
      <c r="I30" s="3">
        <v>0.61805555555555558</v>
      </c>
      <c r="J30">
        <v>560</v>
      </c>
      <c r="K30" s="2">
        <v>69.918999999999997</v>
      </c>
      <c r="L30" s="13"/>
    </row>
    <row r="31" spans="1:12" x14ac:dyDescent="0.15">
      <c r="A31" t="s">
        <v>147</v>
      </c>
      <c r="B31">
        <v>20</v>
      </c>
      <c r="C31">
        <v>612</v>
      </c>
      <c r="D31" s="2">
        <f>C31/B31</f>
        <v>30.6</v>
      </c>
      <c r="E31">
        <v>186</v>
      </c>
      <c r="F31" s="4">
        <f>E31/B31</f>
        <v>9.3000000000000007</v>
      </c>
      <c r="G31">
        <v>280</v>
      </c>
      <c r="H31" s="2">
        <v>14</v>
      </c>
      <c r="I31" s="3">
        <v>0.77777777777777779</v>
      </c>
      <c r="J31">
        <v>1394</v>
      </c>
      <c r="K31" s="2">
        <v>70.006</v>
      </c>
      <c r="L31" s="13"/>
    </row>
    <row r="32" spans="1:12" x14ac:dyDescent="0.15">
      <c r="A32" t="s">
        <v>153</v>
      </c>
      <c r="B32">
        <v>4</v>
      </c>
      <c r="C32">
        <v>118</v>
      </c>
      <c r="D32" s="2">
        <f>C32/B32</f>
        <v>29.5</v>
      </c>
      <c r="E32">
        <v>34</v>
      </c>
      <c r="F32" s="4">
        <f>E32/B32</f>
        <v>8.5</v>
      </c>
      <c r="G32">
        <v>48</v>
      </c>
      <c r="H32" s="2">
        <v>12</v>
      </c>
      <c r="I32" s="3">
        <v>0.66666666666666663</v>
      </c>
      <c r="J32">
        <v>282</v>
      </c>
      <c r="K32" s="2">
        <v>70.03</v>
      </c>
      <c r="L32" s="13"/>
    </row>
    <row r="33" spans="1:12" x14ac:dyDescent="0.15">
      <c r="A33" t="s">
        <v>29</v>
      </c>
      <c r="B33">
        <v>11</v>
      </c>
      <c r="C33">
        <v>310</v>
      </c>
      <c r="D33" s="2">
        <f>C33/B33</f>
        <v>28.181818181818183</v>
      </c>
      <c r="E33">
        <v>95</v>
      </c>
      <c r="F33" s="4">
        <f>E33/B33</f>
        <v>8.6363636363636367</v>
      </c>
      <c r="G33">
        <v>134</v>
      </c>
      <c r="H33" s="2">
        <v>12.181818181818182</v>
      </c>
      <c r="I33" s="3">
        <v>0.6767676767676768</v>
      </c>
      <c r="J33">
        <v>769</v>
      </c>
      <c r="K33" s="2">
        <v>70.129000000000005</v>
      </c>
      <c r="L33" s="13"/>
    </row>
    <row r="34" spans="1:12" x14ac:dyDescent="0.15">
      <c r="A34" t="s">
        <v>121</v>
      </c>
      <c r="B34">
        <v>8</v>
      </c>
      <c r="C34">
        <v>231</v>
      </c>
      <c r="D34" s="2">
        <f>C34/B34</f>
        <v>28.875</v>
      </c>
      <c r="E34">
        <v>82</v>
      </c>
      <c r="F34" s="4">
        <f>E34/B34</f>
        <v>10.25</v>
      </c>
      <c r="G34">
        <v>94</v>
      </c>
      <c r="H34" s="2">
        <v>11.75</v>
      </c>
      <c r="I34" s="3">
        <v>0.65277777777777779</v>
      </c>
      <c r="J34">
        <v>567</v>
      </c>
      <c r="K34" s="2">
        <v>70.132000000000005</v>
      </c>
      <c r="L34" s="13"/>
    </row>
    <row r="35" spans="1:12" x14ac:dyDescent="0.15">
      <c r="A35" t="s">
        <v>86</v>
      </c>
      <c r="B35">
        <v>9</v>
      </c>
      <c r="C35">
        <v>259</v>
      </c>
      <c r="D35" s="2">
        <f>C35/B35</f>
        <v>28.777777777777779</v>
      </c>
      <c r="E35">
        <v>86</v>
      </c>
      <c r="F35" s="4">
        <f>E35/B35</f>
        <v>9.5555555555555554</v>
      </c>
      <c r="G35">
        <v>107</v>
      </c>
      <c r="H35" s="2">
        <v>11.888888888888889</v>
      </c>
      <c r="I35" s="3">
        <v>0.66049382716049387</v>
      </c>
      <c r="J35">
        <v>629</v>
      </c>
      <c r="K35" s="2">
        <v>70.176000000000002</v>
      </c>
      <c r="L35" s="13"/>
    </row>
    <row r="36" spans="1:12" x14ac:dyDescent="0.15">
      <c r="A36" t="s">
        <v>54</v>
      </c>
      <c r="B36">
        <v>20</v>
      </c>
      <c r="C36">
        <v>596</v>
      </c>
      <c r="D36" s="2">
        <f>C36/B36</f>
        <v>29.8</v>
      </c>
      <c r="E36">
        <v>207</v>
      </c>
      <c r="F36" s="4">
        <f>E36/B36</f>
        <v>10.35</v>
      </c>
      <c r="G36">
        <v>268</v>
      </c>
      <c r="H36" s="2">
        <v>13.4</v>
      </c>
      <c r="I36" s="3">
        <v>0.74444444444444446</v>
      </c>
      <c r="J36">
        <v>1398</v>
      </c>
      <c r="K36" s="2">
        <v>70.182000000000002</v>
      </c>
      <c r="L36" s="13"/>
    </row>
    <row r="37" spans="1:12" x14ac:dyDescent="0.15">
      <c r="A37" t="s">
        <v>40</v>
      </c>
      <c r="B37">
        <v>18</v>
      </c>
      <c r="C37">
        <v>513</v>
      </c>
      <c r="D37" s="2">
        <f>C37/B37</f>
        <v>28.5</v>
      </c>
      <c r="E37">
        <v>159</v>
      </c>
      <c r="F37" s="4">
        <f>E37/B37</f>
        <v>8.8333333333333339</v>
      </c>
      <c r="G37">
        <v>226</v>
      </c>
      <c r="H37" s="2">
        <v>12.555555555555555</v>
      </c>
      <c r="I37" s="3">
        <v>0.69753086419753085</v>
      </c>
      <c r="J37">
        <v>1259</v>
      </c>
      <c r="K37" s="2">
        <v>70.19</v>
      </c>
      <c r="L37" s="13"/>
    </row>
    <row r="38" spans="1:12" x14ac:dyDescent="0.15">
      <c r="A38" t="s">
        <v>180</v>
      </c>
      <c r="B38">
        <v>12</v>
      </c>
      <c r="C38">
        <v>362</v>
      </c>
      <c r="D38" s="2">
        <f>C38/B38</f>
        <v>30.166666666666668</v>
      </c>
      <c r="E38">
        <v>117</v>
      </c>
      <c r="F38" s="4">
        <f>E38/B38</f>
        <v>9.75</v>
      </c>
      <c r="G38">
        <v>161</v>
      </c>
      <c r="H38" s="2">
        <v>13.416666666666666</v>
      </c>
      <c r="I38" s="3">
        <v>0.74537037037037035</v>
      </c>
      <c r="J38">
        <v>843</v>
      </c>
      <c r="K38" s="2">
        <v>70.2</v>
      </c>
      <c r="L38" s="13"/>
    </row>
    <row r="39" spans="1:12" x14ac:dyDescent="0.15">
      <c r="A39" t="s">
        <v>74</v>
      </c>
      <c r="B39">
        <v>20</v>
      </c>
      <c r="C39">
        <v>590</v>
      </c>
      <c r="D39" s="2">
        <f>C39/B39</f>
        <v>29.5</v>
      </c>
      <c r="E39">
        <v>211</v>
      </c>
      <c r="F39" s="4">
        <f>E39/B39</f>
        <v>10.55</v>
      </c>
      <c r="G39">
        <v>266</v>
      </c>
      <c r="H39" s="2">
        <v>13.3</v>
      </c>
      <c r="I39" s="3">
        <v>0.73888888888888893</v>
      </c>
      <c r="J39">
        <v>1402</v>
      </c>
      <c r="K39" s="2">
        <v>70.238</v>
      </c>
      <c r="L39" s="13"/>
    </row>
    <row r="40" spans="1:12" x14ac:dyDescent="0.15">
      <c r="A40" t="s">
        <v>156</v>
      </c>
      <c r="B40">
        <v>8</v>
      </c>
      <c r="C40">
        <v>231</v>
      </c>
      <c r="D40" s="2">
        <f>C40/B40</f>
        <v>28.875</v>
      </c>
      <c r="E40">
        <v>73</v>
      </c>
      <c r="F40" s="4">
        <f>E40/B40</f>
        <v>9.125</v>
      </c>
      <c r="G40">
        <v>96</v>
      </c>
      <c r="H40" s="2">
        <v>12</v>
      </c>
      <c r="I40" s="3">
        <v>0.66666666666666663</v>
      </c>
      <c r="J40">
        <v>568</v>
      </c>
      <c r="K40" s="2">
        <v>70.257000000000005</v>
      </c>
      <c r="L40" s="13"/>
    </row>
    <row r="41" spans="1:12" x14ac:dyDescent="0.15">
      <c r="A41" t="s">
        <v>149</v>
      </c>
      <c r="B41">
        <v>12</v>
      </c>
      <c r="C41">
        <v>364</v>
      </c>
      <c r="D41" s="2">
        <f>C41/B41</f>
        <v>30.333333333333332</v>
      </c>
      <c r="E41">
        <v>136</v>
      </c>
      <c r="F41" s="4">
        <f>E41/B41</f>
        <v>11.333333333333334</v>
      </c>
      <c r="G41">
        <v>170</v>
      </c>
      <c r="H41" s="2">
        <v>14.166666666666666</v>
      </c>
      <c r="I41" s="3">
        <v>0.78703703703703709</v>
      </c>
      <c r="J41">
        <v>844</v>
      </c>
      <c r="K41" s="2">
        <v>70.283000000000001</v>
      </c>
      <c r="L41" s="13"/>
    </row>
    <row r="42" spans="1:12" x14ac:dyDescent="0.15">
      <c r="A42" t="s">
        <v>124</v>
      </c>
      <c r="B42">
        <v>18</v>
      </c>
      <c r="C42">
        <v>528</v>
      </c>
      <c r="D42" s="2">
        <f>C42/B42</f>
        <v>29.333333333333332</v>
      </c>
      <c r="E42">
        <v>137</v>
      </c>
      <c r="F42" s="4">
        <f>E42/B42</f>
        <v>7.6111111111111107</v>
      </c>
      <c r="G42">
        <v>229</v>
      </c>
      <c r="H42" s="2">
        <v>12.722222222222221</v>
      </c>
      <c r="I42" s="3">
        <v>0.70679012345679015</v>
      </c>
      <c r="J42">
        <v>1262</v>
      </c>
      <c r="K42" s="2">
        <v>70.334000000000003</v>
      </c>
      <c r="L42" s="13"/>
    </row>
    <row r="43" spans="1:12" x14ac:dyDescent="0.15">
      <c r="A43" t="s">
        <v>117</v>
      </c>
      <c r="B43">
        <v>14</v>
      </c>
      <c r="C43">
        <v>409</v>
      </c>
      <c r="D43" s="2">
        <f>C43/B43</f>
        <v>29.214285714285715</v>
      </c>
      <c r="E43">
        <v>124</v>
      </c>
      <c r="F43" s="4">
        <f>E43/B43</f>
        <v>8.8571428571428577</v>
      </c>
      <c r="G43">
        <v>176</v>
      </c>
      <c r="H43" s="2">
        <v>12.571428571428571</v>
      </c>
      <c r="I43" s="3">
        <v>0.69841269841269837</v>
      </c>
      <c r="J43">
        <v>982</v>
      </c>
      <c r="K43" s="2">
        <v>70.358000000000004</v>
      </c>
      <c r="L43" s="13"/>
    </row>
    <row r="44" spans="1:12" x14ac:dyDescent="0.15">
      <c r="A44" t="s">
        <v>52</v>
      </c>
      <c r="B44">
        <v>16</v>
      </c>
      <c r="C44">
        <v>443</v>
      </c>
      <c r="D44" s="2">
        <f>C44/B44</f>
        <v>27.6875</v>
      </c>
      <c r="E44">
        <v>144</v>
      </c>
      <c r="F44" s="4">
        <f>E44/B44</f>
        <v>9</v>
      </c>
      <c r="G44">
        <v>184</v>
      </c>
      <c r="H44" s="2">
        <v>11.5</v>
      </c>
      <c r="I44" s="3">
        <v>0.63888888888888884</v>
      </c>
      <c r="J44">
        <v>1119</v>
      </c>
      <c r="K44" s="2">
        <v>70.376999999999995</v>
      </c>
      <c r="L44" s="13"/>
    </row>
    <row r="45" spans="1:12" x14ac:dyDescent="0.15">
      <c r="A45" t="s">
        <v>232</v>
      </c>
      <c r="B45">
        <v>16</v>
      </c>
      <c r="C45">
        <v>472</v>
      </c>
      <c r="D45" s="2">
        <f>C45/B45</f>
        <v>29.5</v>
      </c>
      <c r="E45">
        <v>151</v>
      </c>
      <c r="F45" s="4">
        <f>E45/B45</f>
        <v>9.4375</v>
      </c>
      <c r="G45">
        <v>206</v>
      </c>
      <c r="H45" s="2">
        <v>12.875</v>
      </c>
      <c r="I45" s="3">
        <v>0.71527777777777779</v>
      </c>
      <c r="J45">
        <v>1119</v>
      </c>
      <c r="K45" s="2">
        <v>70.376999999999995</v>
      </c>
      <c r="L45" s="13"/>
    </row>
    <row r="46" spans="1:12" x14ac:dyDescent="0.15">
      <c r="A46" t="s">
        <v>166</v>
      </c>
      <c r="B46">
        <v>8</v>
      </c>
      <c r="C46">
        <v>248</v>
      </c>
      <c r="D46" s="2">
        <f>C46/B46</f>
        <v>31</v>
      </c>
      <c r="E46">
        <v>71</v>
      </c>
      <c r="F46" s="4">
        <f>E46/B46</f>
        <v>8.875</v>
      </c>
      <c r="G46">
        <v>117</v>
      </c>
      <c r="H46" s="2">
        <v>14.625</v>
      </c>
      <c r="I46" s="3">
        <v>0.8125</v>
      </c>
      <c r="J46">
        <v>561</v>
      </c>
      <c r="K46" s="2">
        <v>70.427000000000007</v>
      </c>
      <c r="L46" s="13"/>
    </row>
    <row r="47" spans="1:12" x14ac:dyDescent="0.15">
      <c r="A47" t="s">
        <v>235</v>
      </c>
      <c r="B47">
        <v>22</v>
      </c>
      <c r="C47">
        <v>645</v>
      </c>
      <c r="D47" s="2">
        <f>C47/B47</f>
        <v>29.318181818181817</v>
      </c>
      <c r="E47">
        <v>206</v>
      </c>
      <c r="F47" s="4">
        <f>E47/B47</f>
        <v>9.3636363636363633</v>
      </c>
      <c r="G47">
        <v>277</v>
      </c>
      <c r="H47" s="2">
        <v>12.590909090909092</v>
      </c>
      <c r="I47" s="3">
        <v>0.6994949494949495</v>
      </c>
      <c r="J47">
        <v>1546</v>
      </c>
      <c r="K47" s="2">
        <v>70.444000000000003</v>
      </c>
      <c r="L47" s="13"/>
    </row>
    <row r="48" spans="1:12" x14ac:dyDescent="0.15">
      <c r="A48" t="s">
        <v>164</v>
      </c>
      <c r="B48">
        <v>8</v>
      </c>
      <c r="C48">
        <v>238</v>
      </c>
      <c r="D48" s="2">
        <f>C48/B48</f>
        <v>29.75</v>
      </c>
      <c r="E48">
        <v>75</v>
      </c>
      <c r="F48" s="4">
        <f>E48/B48</f>
        <v>9.375</v>
      </c>
      <c r="G48">
        <v>110</v>
      </c>
      <c r="H48" s="2">
        <v>13.75</v>
      </c>
      <c r="I48" s="3">
        <v>0.76388888888888884</v>
      </c>
      <c r="J48">
        <v>561</v>
      </c>
      <c r="K48" s="2">
        <v>70.456000000000003</v>
      </c>
      <c r="L48" s="13"/>
    </row>
    <row r="49" spans="1:12" x14ac:dyDescent="0.15">
      <c r="A49" t="s">
        <v>231</v>
      </c>
      <c r="B49">
        <v>4</v>
      </c>
      <c r="C49">
        <v>112</v>
      </c>
      <c r="D49" s="2">
        <f>C49/B49</f>
        <v>28</v>
      </c>
      <c r="E49">
        <v>31</v>
      </c>
      <c r="F49" s="4">
        <f>E49/B49</f>
        <v>7.75</v>
      </c>
      <c r="G49">
        <v>48</v>
      </c>
      <c r="H49" s="2">
        <v>12</v>
      </c>
      <c r="I49" s="3">
        <v>0.66666666666666663</v>
      </c>
      <c r="J49">
        <v>283</v>
      </c>
      <c r="K49" s="2">
        <v>70.457999999999998</v>
      </c>
      <c r="L49" s="13"/>
    </row>
    <row r="50" spans="1:12" x14ac:dyDescent="0.15">
      <c r="A50" t="s">
        <v>230</v>
      </c>
      <c r="B50">
        <v>18</v>
      </c>
      <c r="C50">
        <v>527</v>
      </c>
      <c r="D50" s="2">
        <f>C50/B50</f>
        <v>29.277777777777779</v>
      </c>
      <c r="E50">
        <v>156</v>
      </c>
      <c r="F50" s="4">
        <f>E50/B50</f>
        <v>8.6666666666666661</v>
      </c>
      <c r="G50">
        <v>231</v>
      </c>
      <c r="H50" s="2">
        <v>12.833333333333334</v>
      </c>
      <c r="I50" s="3">
        <v>0.71296296296296291</v>
      </c>
      <c r="J50">
        <v>1262</v>
      </c>
      <c r="K50" s="2">
        <v>70.474999999999994</v>
      </c>
      <c r="L50" s="13"/>
    </row>
    <row r="51" spans="1:12" x14ac:dyDescent="0.15">
      <c r="A51" t="s">
        <v>170</v>
      </c>
      <c r="B51">
        <v>20</v>
      </c>
      <c r="C51">
        <v>575</v>
      </c>
      <c r="D51" s="2">
        <f>C51/B51</f>
        <v>28.75</v>
      </c>
      <c r="E51">
        <v>180</v>
      </c>
      <c r="F51" s="4">
        <f>E51/B51</f>
        <v>9</v>
      </c>
      <c r="G51">
        <v>245</v>
      </c>
      <c r="H51" s="2">
        <v>12.25</v>
      </c>
      <c r="I51" s="3">
        <v>0.68055555555555558</v>
      </c>
      <c r="J51">
        <v>1407</v>
      </c>
      <c r="K51" s="2">
        <v>70.477000000000004</v>
      </c>
      <c r="L51" s="13"/>
    </row>
    <row r="52" spans="1:12" x14ac:dyDescent="0.15">
      <c r="A52" t="s">
        <v>24</v>
      </c>
      <c r="B52">
        <v>16</v>
      </c>
      <c r="C52">
        <v>466</v>
      </c>
      <c r="D52" s="2">
        <f>C52/B52</f>
        <v>29.125</v>
      </c>
      <c r="E52">
        <v>130</v>
      </c>
      <c r="F52" s="4">
        <f>E52/B52</f>
        <v>8.125</v>
      </c>
      <c r="G52">
        <v>202</v>
      </c>
      <c r="H52" s="2">
        <v>12.625</v>
      </c>
      <c r="I52" s="3">
        <v>0.70138888888888884</v>
      </c>
      <c r="J52">
        <v>1123</v>
      </c>
      <c r="K52" s="2">
        <v>70.494</v>
      </c>
      <c r="L52" s="13"/>
    </row>
    <row r="53" spans="1:12" x14ac:dyDescent="0.15">
      <c r="A53" t="s">
        <v>43</v>
      </c>
      <c r="B53">
        <v>10</v>
      </c>
      <c r="C53">
        <v>294</v>
      </c>
      <c r="D53" s="2">
        <f>C53/B53</f>
        <v>29.4</v>
      </c>
      <c r="E53">
        <v>93</v>
      </c>
      <c r="F53" s="4">
        <f>E53/B53</f>
        <v>9.3000000000000007</v>
      </c>
      <c r="G53">
        <v>131</v>
      </c>
      <c r="H53" s="2">
        <v>13.1</v>
      </c>
      <c r="I53" s="3">
        <v>0.72777777777777775</v>
      </c>
      <c r="J53">
        <v>697</v>
      </c>
      <c r="K53" s="2">
        <v>70.494</v>
      </c>
      <c r="L53" s="13"/>
    </row>
    <row r="54" spans="1:12" x14ac:dyDescent="0.15">
      <c r="A54" t="s">
        <v>229</v>
      </c>
      <c r="B54">
        <v>16</v>
      </c>
      <c r="C54">
        <v>485</v>
      </c>
      <c r="D54" s="2">
        <f>C54/B54</f>
        <v>30.3125</v>
      </c>
      <c r="E54">
        <v>158</v>
      </c>
      <c r="F54" s="4">
        <f>E54/B54</f>
        <v>9.875</v>
      </c>
      <c r="G54">
        <v>212</v>
      </c>
      <c r="H54" s="2">
        <v>13.25</v>
      </c>
      <c r="I54" s="3">
        <v>0.73611111111111116</v>
      </c>
      <c r="J54">
        <v>1121</v>
      </c>
      <c r="K54" s="2">
        <v>70.5</v>
      </c>
      <c r="L54" s="13"/>
    </row>
    <row r="55" spans="1:12" x14ac:dyDescent="0.15">
      <c r="A55" t="s">
        <v>215</v>
      </c>
      <c r="B55">
        <v>14</v>
      </c>
      <c r="C55">
        <v>421</v>
      </c>
      <c r="D55" s="2">
        <f>C55/B55</f>
        <v>30.071428571428573</v>
      </c>
      <c r="E55">
        <v>110</v>
      </c>
      <c r="F55" s="4">
        <f>E55/B55</f>
        <v>7.8571428571428568</v>
      </c>
      <c r="G55">
        <v>188</v>
      </c>
      <c r="H55" s="2">
        <v>13.428571428571429</v>
      </c>
      <c r="I55" s="3">
        <v>0.74603174603174605</v>
      </c>
      <c r="J55">
        <v>982</v>
      </c>
      <c r="K55" s="2">
        <v>70.537999999999997</v>
      </c>
      <c r="L55" s="13"/>
    </row>
    <row r="56" spans="1:12" x14ac:dyDescent="0.15">
      <c r="A56" t="s">
        <v>71</v>
      </c>
      <c r="B56">
        <v>6</v>
      </c>
      <c r="C56">
        <v>184</v>
      </c>
      <c r="D56" s="2">
        <f>C56/B56</f>
        <v>30.666666666666668</v>
      </c>
      <c r="E56">
        <v>46</v>
      </c>
      <c r="F56" s="4">
        <f>E56/B56</f>
        <v>7.666666666666667</v>
      </c>
      <c r="G56">
        <v>77</v>
      </c>
      <c r="H56" s="2">
        <v>12.833333333333334</v>
      </c>
      <c r="I56" s="3">
        <v>0.71296296296296291</v>
      </c>
      <c r="J56">
        <v>424</v>
      </c>
      <c r="K56" s="2">
        <v>70.545000000000002</v>
      </c>
      <c r="L56" s="13"/>
    </row>
    <row r="57" spans="1:12" x14ac:dyDescent="0.15">
      <c r="A57" t="s">
        <v>31</v>
      </c>
      <c r="B57">
        <v>15</v>
      </c>
      <c r="C57">
        <v>437</v>
      </c>
      <c r="D57" s="2">
        <f>C57/B57</f>
        <v>29.133333333333333</v>
      </c>
      <c r="E57">
        <v>120</v>
      </c>
      <c r="F57" s="4">
        <f>E57/B57</f>
        <v>8</v>
      </c>
      <c r="G57">
        <v>186</v>
      </c>
      <c r="H57" s="2">
        <v>12.4</v>
      </c>
      <c r="I57" s="3">
        <v>0.68888888888888888</v>
      </c>
      <c r="J57">
        <v>1054</v>
      </c>
      <c r="K57" s="2">
        <v>70.557000000000002</v>
      </c>
      <c r="L57" s="13"/>
    </row>
    <row r="58" spans="1:12" x14ac:dyDescent="0.15">
      <c r="A58" t="s">
        <v>174</v>
      </c>
      <c r="B58">
        <v>4</v>
      </c>
      <c r="C58">
        <v>116</v>
      </c>
      <c r="D58" s="2">
        <f>C58/B58</f>
        <v>29</v>
      </c>
      <c r="E58">
        <v>37</v>
      </c>
      <c r="F58" s="4">
        <f>E58/B58</f>
        <v>9.25</v>
      </c>
      <c r="G58">
        <v>49</v>
      </c>
      <c r="H58" s="2">
        <v>12.25</v>
      </c>
      <c r="I58" s="3">
        <v>0.68055555555555558</v>
      </c>
      <c r="J58">
        <v>278</v>
      </c>
      <c r="K58" s="2">
        <v>70.573999999999998</v>
      </c>
      <c r="L58" s="13"/>
    </row>
    <row r="59" spans="1:12" x14ac:dyDescent="0.15">
      <c r="A59" t="s">
        <v>154</v>
      </c>
      <c r="B59">
        <v>18</v>
      </c>
      <c r="C59">
        <v>531</v>
      </c>
      <c r="D59" s="2">
        <f>C59/B59</f>
        <v>29.5</v>
      </c>
      <c r="E59">
        <v>140</v>
      </c>
      <c r="F59" s="4">
        <f>E59/B59</f>
        <v>7.7777777777777777</v>
      </c>
      <c r="G59">
        <v>225</v>
      </c>
      <c r="H59" s="2">
        <v>12.5</v>
      </c>
      <c r="I59" s="3">
        <v>0.69444444444444442</v>
      </c>
      <c r="J59">
        <v>1270</v>
      </c>
      <c r="K59" s="2">
        <v>70.575000000000003</v>
      </c>
      <c r="L59" s="13"/>
    </row>
    <row r="60" spans="1:12" x14ac:dyDescent="0.15">
      <c r="A60" t="s">
        <v>70</v>
      </c>
      <c r="B60">
        <v>18</v>
      </c>
      <c r="C60">
        <v>536</v>
      </c>
      <c r="D60" s="2">
        <f>C60/B60</f>
        <v>29.777777777777779</v>
      </c>
      <c r="E60">
        <v>153</v>
      </c>
      <c r="F60" s="4">
        <f>E60/B60</f>
        <v>8.5</v>
      </c>
      <c r="G60">
        <v>242</v>
      </c>
      <c r="H60" s="2">
        <v>13.444444444444445</v>
      </c>
      <c r="I60" s="3">
        <v>0.74691358024691357</v>
      </c>
      <c r="J60">
        <v>1266</v>
      </c>
      <c r="K60" s="2">
        <v>70.578999999999994</v>
      </c>
      <c r="L60" s="13"/>
    </row>
    <row r="61" spans="1:12" x14ac:dyDescent="0.15">
      <c r="A61" t="s">
        <v>112</v>
      </c>
      <c r="B61">
        <v>16</v>
      </c>
      <c r="C61">
        <v>470</v>
      </c>
      <c r="D61" s="2">
        <f>C61/B61</f>
        <v>29.375</v>
      </c>
      <c r="E61">
        <v>143</v>
      </c>
      <c r="F61" s="4">
        <f>E61/B61</f>
        <v>8.9375</v>
      </c>
      <c r="G61">
        <v>204</v>
      </c>
      <c r="H61" s="2">
        <v>12.75</v>
      </c>
      <c r="I61" s="3">
        <v>0.70833333333333337</v>
      </c>
      <c r="J61">
        <v>1125</v>
      </c>
      <c r="K61" s="2">
        <v>70.585999999999999</v>
      </c>
      <c r="L61" s="13"/>
    </row>
    <row r="62" spans="1:12" x14ac:dyDescent="0.15">
      <c r="A62" t="s">
        <v>159</v>
      </c>
      <c r="B62">
        <v>10</v>
      </c>
      <c r="C62">
        <v>298</v>
      </c>
      <c r="D62" s="2">
        <f>C62/B62</f>
        <v>29.8</v>
      </c>
      <c r="E62">
        <v>83</v>
      </c>
      <c r="F62" s="4">
        <f>E62/B62</f>
        <v>8.3000000000000007</v>
      </c>
      <c r="G62">
        <v>125</v>
      </c>
      <c r="H62" s="2">
        <v>12.5</v>
      </c>
      <c r="I62" s="3">
        <v>0.69444444444444442</v>
      </c>
      <c r="J62">
        <v>703</v>
      </c>
      <c r="K62" s="2">
        <v>70.587999999999994</v>
      </c>
      <c r="L62" s="13"/>
    </row>
    <row r="63" spans="1:12" x14ac:dyDescent="0.15">
      <c r="A63" t="s">
        <v>222</v>
      </c>
      <c r="B63">
        <v>18</v>
      </c>
      <c r="C63">
        <v>518</v>
      </c>
      <c r="D63" s="2">
        <f>C63/B63</f>
        <v>28.777777777777779</v>
      </c>
      <c r="E63">
        <v>151</v>
      </c>
      <c r="F63" s="4">
        <f>E63/B63</f>
        <v>8.3888888888888893</v>
      </c>
      <c r="G63">
        <v>213</v>
      </c>
      <c r="H63" s="2">
        <v>11.833333333333334</v>
      </c>
      <c r="I63" s="3">
        <v>0.65740740740740744</v>
      </c>
      <c r="J63">
        <v>1265</v>
      </c>
      <c r="K63" s="2">
        <v>70.617000000000004</v>
      </c>
      <c r="L63" s="13"/>
    </row>
    <row r="64" spans="1:12" x14ac:dyDescent="0.15">
      <c r="A64" t="s">
        <v>172</v>
      </c>
      <c r="B64">
        <v>14</v>
      </c>
      <c r="C64">
        <v>397</v>
      </c>
      <c r="D64" s="2">
        <f>C64/B64</f>
        <v>28.357142857142858</v>
      </c>
      <c r="E64">
        <v>137</v>
      </c>
      <c r="F64" s="4">
        <f>E64/B64</f>
        <v>9.7857142857142865</v>
      </c>
      <c r="G64">
        <v>169</v>
      </c>
      <c r="H64" s="2">
        <v>12.071428571428571</v>
      </c>
      <c r="I64" s="3">
        <v>0.67063492063492058</v>
      </c>
      <c r="J64">
        <v>986</v>
      </c>
      <c r="K64" s="2">
        <v>70.628</v>
      </c>
      <c r="L64" s="13"/>
    </row>
    <row r="65" spans="1:12" x14ac:dyDescent="0.15">
      <c r="A65" t="s">
        <v>55</v>
      </c>
      <c r="B65">
        <v>18</v>
      </c>
      <c r="C65">
        <v>530</v>
      </c>
      <c r="D65" s="2">
        <f>C65/B65</f>
        <v>29.444444444444443</v>
      </c>
      <c r="E65">
        <v>167</v>
      </c>
      <c r="F65" s="4">
        <f>E65/B65</f>
        <v>9.2777777777777786</v>
      </c>
      <c r="G65">
        <v>227</v>
      </c>
      <c r="H65" s="2">
        <v>12.611111111111111</v>
      </c>
      <c r="I65" s="3">
        <v>0.70061728395061729</v>
      </c>
      <c r="J65">
        <v>1266</v>
      </c>
      <c r="K65" s="2">
        <v>70.67</v>
      </c>
      <c r="L65" s="13"/>
    </row>
    <row r="66" spans="1:12" x14ac:dyDescent="0.15">
      <c r="A66" t="s">
        <v>46</v>
      </c>
      <c r="B66">
        <v>18</v>
      </c>
      <c r="C66">
        <v>526</v>
      </c>
      <c r="D66" s="2">
        <f>C66/B66</f>
        <v>29.222222222222221</v>
      </c>
      <c r="E66">
        <v>134</v>
      </c>
      <c r="F66" s="4">
        <f>E66/B66</f>
        <v>7.4444444444444446</v>
      </c>
      <c r="G66">
        <v>220</v>
      </c>
      <c r="H66" s="2">
        <v>12.222222222222221</v>
      </c>
      <c r="I66" s="3">
        <v>0.67901234567901236</v>
      </c>
      <c r="J66">
        <v>1266</v>
      </c>
      <c r="K66" s="2">
        <v>70.671999999999997</v>
      </c>
      <c r="L66" s="13"/>
    </row>
    <row r="67" spans="1:12" x14ac:dyDescent="0.15">
      <c r="A67" t="s">
        <v>144</v>
      </c>
      <c r="B67">
        <v>6</v>
      </c>
      <c r="C67">
        <v>185</v>
      </c>
      <c r="D67" s="2">
        <f>C67/B67</f>
        <v>30.833333333333332</v>
      </c>
      <c r="E67">
        <v>43</v>
      </c>
      <c r="F67" s="4">
        <f>E67/B67</f>
        <v>7.166666666666667</v>
      </c>
      <c r="G67">
        <v>76</v>
      </c>
      <c r="H67" s="2">
        <v>12.666666666666666</v>
      </c>
      <c r="I67" s="3">
        <v>0.70370370370370372</v>
      </c>
      <c r="J67">
        <v>425</v>
      </c>
      <c r="K67" s="2">
        <v>70.710999999999999</v>
      </c>
      <c r="L67" s="13"/>
    </row>
    <row r="68" spans="1:12" x14ac:dyDescent="0.15">
      <c r="A68" t="s">
        <v>205</v>
      </c>
      <c r="B68">
        <v>22</v>
      </c>
      <c r="C68">
        <v>644</v>
      </c>
      <c r="D68" s="2">
        <f>C68/B68</f>
        <v>29.272727272727273</v>
      </c>
      <c r="E68">
        <v>195</v>
      </c>
      <c r="F68" s="4">
        <f>E68/B68</f>
        <v>8.8636363636363633</v>
      </c>
      <c r="G68">
        <v>281</v>
      </c>
      <c r="H68" s="2">
        <v>12.772727272727273</v>
      </c>
      <c r="I68" s="3">
        <v>0.70959595959595956</v>
      </c>
      <c r="J68">
        <v>1552</v>
      </c>
      <c r="K68" s="2">
        <v>70.738</v>
      </c>
      <c r="L68" s="13"/>
    </row>
    <row r="69" spans="1:12" x14ac:dyDescent="0.15">
      <c r="A69" t="s">
        <v>44</v>
      </c>
      <c r="B69">
        <v>12</v>
      </c>
      <c r="C69">
        <v>371</v>
      </c>
      <c r="D69" s="2">
        <f>C69/B69</f>
        <v>30.916666666666668</v>
      </c>
      <c r="E69">
        <v>131</v>
      </c>
      <c r="F69" s="4">
        <f>E69/B69</f>
        <v>10.916666666666666</v>
      </c>
      <c r="G69">
        <v>163</v>
      </c>
      <c r="H69" s="2">
        <v>13.583333333333334</v>
      </c>
      <c r="I69" s="3">
        <v>0.75462962962962965</v>
      </c>
      <c r="J69">
        <v>850</v>
      </c>
      <c r="K69" s="2">
        <v>70.783000000000001</v>
      </c>
      <c r="L69" s="13"/>
    </row>
    <row r="70" spans="1:12" x14ac:dyDescent="0.15">
      <c r="A70" t="s">
        <v>99</v>
      </c>
      <c r="B70">
        <v>16</v>
      </c>
      <c r="C70">
        <v>498</v>
      </c>
      <c r="D70" s="2">
        <f>C70/B70</f>
        <v>31.125</v>
      </c>
      <c r="E70">
        <v>148</v>
      </c>
      <c r="F70" s="4">
        <f>E70/B70</f>
        <v>9.25</v>
      </c>
      <c r="G70">
        <v>221</v>
      </c>
      <c r="H70" s="2">
        <v>13.8125</v>
      </c>
      <c r="I70" s="3">
        <v>0.76736111111111116</v>
      </c>
      <c r="J70">
        <v>1131</v>
      </c>
      <c r="K70" s="2">
        <v>70.783000000000001</v>
      </c>
      <c r="L70" s="13"/>
    </row>
    <row r="71" spans="1:12" x14ac:dyDescent="0.15">
      <c r="A71" t="s">
        <v>182</v>
      </c>
      <c r="B71">
        <v>10</v>
      </c>
      <c r="C71">
        <v>285</v>
      </c>
      <c r="D71" s="2">
        <f>C71/B71</f>
        <v>28.5</v>
      </c>
      <c r="E71">
        <v>74</v>
      </c>
      <c r="F71" s="4">
        <f>E71/B71</f>
        <v>7.4</v>
      </c>
      <c r="G71">
        <v>121</v>
      </c>
      <c r="H71" s="2">
        <v>12.1</v>
      </c>
      <c r="I71" s="3">
        <v>0.67222222222222228</v>
      </c>
      <c r="J71">
        <v>703</v>
      </c>
      <c r="K71" s="2">
        <v>70.817999999999998</v>
      </c>
      <c r="L71" s="13"/>
    </row>
    <row r="72" spans="1:12" x14ac:dyDescent="0.15">
      <c r="A72" t="s">
        <v>169</v>
      </c>
      <c r="B72">
        <v>15</v>
      </c>
      <c r="C72">
        <v>435</v>
      </c>
      <c r="D72" s="2">
        <f>C72/B72</f>
        <v>29</v>
      </c>
      <c r="E72">
        <v>130</v>
      </c>
      <c r="F72" s="4">
        <f>E72/B72</f>
        <v>8.6666666666666661</v>
      </c>
      <c r="G72">
        <v>189</v>
      </c>
      <c r="H72" s="2">
        <v>12.6</v>
      </c>
      <c r="I72" s="3">
        <v>0.7</v>
      </c>
      <c r="J72">
        <v>1055</v>
      </c>
      <c r="K72" s="2">
        <v>70.855000000000004</v>
      </c>
      <c r="L72" s="13"/>
    </row>
    <row r="73" spans="1:12" x14ac:dyDescent="0.15">
      <c r="A73" t="s">
        <v>140</v>
      </c>
      <c r="B73">
        <v>10</v>
      </c>
      <c r="C73">
        <v>306</v>
      </c>
      <c r="D73" s="2">
        <f>C73/B73</f>
        <v>30.6</v>
      </c>
      <c r="E73">
        <v>101</v>
      </c>
      <c r="F73" s="4">
        <f>E73/B73</f>
        <v>10.1</v>
      </c>
      <c r="G73">
        <v>138</v>
      </c>
      <c r="H73" s="2">
        <v>13.8</v>
      </c>
      <c r="I73" s="3">
        <v>0.76666666666666672</v>
      </c>
      <c r="J73">
        <v>707</v>
      </c>
      <c r="K73" s="2">
        <v>70.856999999999999</v>
      </c>
      <c r="L73" s="13"/>
    </row>
    <row r="74" spans="1:12" x14ac:dyDescent="0.15">
      <c r="A74" t="s">
        <v>131</v>
      </c>
      <c r="B74">
        <v>14</v>
      </c>
      <c r="C74">
        <v>404</v>
      </c>
      <c r="D74" s="2">
        <f>C74/B74</f>
        <v>28.857142857142858</v>
      </c>
      <c r="E74">
        <v>117</v>
      </c>
      <c r="F74" s="4">
        <f>E74/B74</f>
        <v>8.3571428571428577</v>
      </c>
      <c r="G74">
        <v>169</v>
      </c>
      <c r="H74" s="2">
        <v>12.071428571428571</v>
      </c>
      <c r="I74" s="3">
        <v>0.67063492063492058</v>
      </c>
      <c r="J74">
        <v>984</v>
      </c>
      <c r="K74" s="2">
        <v>70.858000000000004</v>
      </c>
      <c r="L74" s="13"/>
    </row>
    <row r="75" spans="1:12" x14ac:dyDescent="0.15">
      <c r="A75" t="s">
        <v>152</v>
      </c>
      <c r="B75">
        <v>16</v>
      </c>
      <c r="C75">
        <v>486</v>
      </c>
      <c r="D75" s="2">
        <f>C75/B75</f>
        <v>30.375</v>
      </c>
      <c r="E75">
        <v>147</v>
      </c>
      <c r="F75" s="4">
        <f>E75/B75</f>
        <v>9.1875</v>
      </c>
      <c r="G75">
        <v>214</v>
      </c>
      <c r="H75" s="2">
        <v>13.375</v>
      </c>
      <c r="I75" s="3">
        <v>0.74305555555555558</v>
      </c>
      <c r="J75">
        <v>1134</v>
      </c>
      <c r="K75" s="2">
        <v>70.87</v>
      </c>
      <c r="L75" s="13"/>
    </row>
    <row r="76" spans="1:12" x14ac:dyDescent="0.15">
      <c r="A76" t="s">
        <v>75</v>
      </c>
      <c r="B76">
        <v>18</v>
      </c>
      <c r="C76">
        <v>537</v>
      </c>
      <c r="D76" s="2">
        <f>C76/B76</f>
        <v>29.833333333333332</v>
      </c>
      <c r="E76">
        <v>154</v>
      </c>
      <c r="F76" s="4">
        <f>E76/B76</f>
        <v>8.5555555555555554</v>
      </c>
      <c r="G76">
        <v>227</v>
      </c>
      <c r="H76" s="2">
        <v>12.611111111111111</v>
      </c>
      <c r="I76" s="3">
        <v>0.70061728395061729</v>
      </c>
      <c r="J76">
        <v>1277</v>
      </c>
      <c r="K76" s="2">
        <v>70.885000000000005</v>
      </c>
      <c r="L76" s="13"/>
    </row>
    <row r="77" spans="1:12" x14ac:dyDescent="0.15">
      <c r="A77" t="s">
        <v>61</v>
      </c>
      <c r="B77">
        <v>12</v>
      </c>
      <c r="C77">
        <v>360</v>
      </c>
      <c r="D77" s="2">
        <f>C77/B77</f>
        <v>30</v>
      </c>
      <c r="E77">
        <v>117</v>
      </c>
      <c r="F77" s="4">
        <f>E77/B77</f>
        <v>9.75</v>
      </c>
      <c r="G77">
        <v>157</v>
      </c>
      <c r="H77" s="2">
        <v>13.083333333333334</v>
      </c>
      <c r="I77" s="3">
        <v>0.72685185185185186</v>
      </c>
      <c r="J77">
        <v>854</v>
      </c>
      <c r="K77" s="2">
        <v>70.888999999999996</v>
      </c>
      <c r="L77" s="13"/>
    </row>
    <row r="78" spans="1:12" x14ac:dyDescent="0.15">
      <c r="A78" t="s">
        <v>59</v>
      </c>
      <c r="B78">
        <v>8</v>
      </c>
      <c r="C78">
        <v>228</v>
      </c>
      <c r="D78" s="2">
        <f>C78/B78</f>
        <v>28.5</v>
      </c>
      <c r="E78">
        <v>57</v>
      </c>
      <c r="F78" s="4">
        <f>E78/B78</f>
        <v>7.125</v>
      </c>
      <c r="G78">
        <v>91</v>
      </c>
      <c r="H78" s="2">
        <v>11.375</v>
      </c>
      <c r="I78" s="3">
        <v>0.63194444444444442</v>
      </c>
      <c r="J78">
        <v>565</v>
      </c>
      <c r="K78" s="2">
        <v>70.927000000000007</v>
      </c>
      <c r="L78" s="13"/>
    </row>
    <row r="79" spans="1:12" x14ac:dyDescent="0.15">
      <c r="A79" t="s">
        <v>213</v>
      </c>
      <c r="B79">
        <v>18</v>
      </c>
      <c r="C79">
        <v>550</v>
      </c>
      <c r="D79" s="2">
        <f>C79/B79</f>
        <v>30.555555555555557</v>
      </c>
      <c r="E79">
        <v>151</v>
      </c>
      <c r="F79" s="4">
        <f>E79/B79</f>
        <v>8.3888888888888893</v>
      </c>
      <c r="G79">
        <v>239</v>
      </c>
      <c r="H79" s="2">
        <v>13.277777777777779</v>
      </c>
      <c r="I79" s="3">
        <v>0.73765432098765427</v>
      </c>
      <c r="J79">
        <v>1273</v>
      </c>
      <c r="K79" s="2">
        <v>70.941999999999993</v>
      </c>
      <c r="L79" s="13"/>
    </row>
    <row r="80" spans="1:12" x14ac:dyDescent="0.15">
      <c r="A80" t="s">
        <v>224</v>
      </c>
      <c r="B80">
        <v>4</v>
      </c>
      <c r="C80">
        <v>119</v>
      </c>
      <c r="D80" s="2">
        <f>C80/B80</f>
        <v>29.75</v>
      </c>
      <c r="E80">
        <v>36</v>
      </c>
      <c r="F80" s="4">
        <f>E80/B80</f>
        <v>9</v>
      </c>
      <c r="G80">
        <v>51</v>
      </c>
      <c r="H80" s="2">
        <v>12.75</v>
      </c>
      <c r="I80" s="3">
        <v>0.70833333333333337</v>
      </c>
      <c r="J80">
        <v>285</v>
      </c>
      <c r="K80" s="2">
        <v>70.957999999999998</v>
      </c>
      <c r="L80" s="13"/>
    </row>
    <row r="81" spans="1:12" x14ac:dyDescent="0.15">
      <c r="A81" t="s">
        <v>62</v>
      </c>
      <c r="B81">
        <v>18</v>
      </c>
      <c r="C81">
        <v>550</v>
      </c>
      <c r="D81" s="2">
        <f>C81/B81</f>
        <v>30.555555555555557</v>
      </c>
      <c r="E81">
        <v>188</v>
      </c>
      <c r="F81" s="4">
        <f>E81/B81</f>
        <v>10.444444444444445</v>
      </c>
      <c r="G81">
        <v>242</v>
      </c>
      <c r="H81" s="2">
        <v>13.444444444444445</v>
      </c>
      <c r="I81" s="3">
        <v>0.74691358024691357</v>
      </c>
      <c r="J81">
        <v>1272</v>
      </c>
      <c r="K81" s="2">
        <v>70.986999999999995</v>
      </c>
      <c r="L81" s="13"/>
    </row>
    <row r="82" spans="1:12" x14ac:dyDescent="0.15">
      <c r="A82" t="s">
        <v>39</v>
      </c>
      <c r="B82">
        <v>16</v>
      </c>
      <c r="C82">
        <v>455</v>
      </c>
      <c r="D82" s="2">
        <f>C82/B82</f>
        <v>28.4375</v>
      </c>
      <c r="E82">
        <v>149</v>
      </c>
      <c r="F82" s="4">
        <f>E82/B82</f>
        <v>9.3125</v>
      </c>
      <c r="G82">
        <v>188</v>
      </c>
      <c r="H82" s="2">
        <v>11.75</v>
      </c>
      <c r="I82" s="3">
        <v>0.65277777777777779</v>
      </c>
      <c r="J82">
        <v>1131</v>
      </c>
      <c r="K82" s="2">
        <v>70.991</v>
      </c>
      <c r="L82" s="13"/>
    </row>
    <row r="83" spans="1:12" x14ac:dyDescent="0.15">
      <c r="A83" t="s">
        <v>37</v>
      </c>
      <c r="B83">
        <v>20</v>
      </c>
      <c r="C83">
        <v>584</v>
      </c>
      <c r="D83" s="2">
        <f>C83/B83</f>
        <v>29.2</v>
      </c>
      <c r="E83">
        <v>160</v>
      </c>
      <c r="F83" s="4">
        <f>E83/B83</f>
        <v>8</v>
      </c>
      <c r="G83">
        <v>245</v>
      </c>
      <c r="H83" s="2">
        <v>12.25</v>
      </c>
      <c r="I83" s="3">
        <v>0.68055555555555558</v>
      </c>
      <c r="J83">
        <v>1414</v>
      </c>
      <c r="K83" s="2">
        <v>71.006</v>
      </c>
      <c r="L83" s="13"/>
    </row>
    <row r="84" spans="1:12" x14ac:dyDescent="0.15">
      <c r="A84" t="s">
        <v>85</v>
      </c>
      <c r="B84">
        <v>14</v>
      </c>
      <c r="C84">
        <v>417</v>
      </c>
      <c r="D84" s="2">
        <f>C84/B84</f>
        <v>29.785714285714285</v>
      </c>
      <c r="E84">
        <v>138</v>
      </c>
      <c r="F84" s="4">
        <f>E84/B84</f>
        <v>9.8571428571428577</v>
      </c>
      <c r="G84">
        <v>179</v>
      </c>
      <c r="H84" s="2">
        <v>12.785714285714286</v>
      </c>
      <c r="I84" s="3">
        <v>0.71031746031746035</v>
      </c>
      <c r="J84">
        <v>991</v>
      </c>
      <c r="K84" s="2">
        <v>71.016000000000005</v>
      </c>
      <c r="L84" s="13"/>
    </row>
    <row r="85" spans="1:12" x14ac:dyDescent="0.15">
      <c r="A85" t="s">
        <v>110</v>
      </c>
      <c r="B85">
        <v>8</v>
      </c>
      <c r="C85">
        <v>239</v>
      </c>
      <c r="D85" s="2">
        <f>C85/B85</f>
        <v>29.875</v>
      </c>
      <c r="E85">
        <v>82</v>
      </c>
      <c r="F85" s="4">
        <f>E85/B85</f>
        <v>10.25</v>
      </c>
      <c r="G85">
        <v>109</v>
      </c>
      <c r="H85" s="2">
        <v>13.625</v>
      </c>
      <c r="I85" s="3">
        <v>0.75694444444444442</v>
      </c>
      <c r="J85">
        <v>564</v>
      </c>
      <c r="K85" s="2">
        <v>71.022000000000006</v>
      </c>
      <c r="L85" s="13"/>
    </row>
    <row r="86" spans="1:12" x14ac:dyDescent="0.15">
      <c r="A86" t="s">
        <v>129</v>
      </c>
      <c r="B86">
        <v>16</v>
      </c>
      <c r="C86">
        <v>470</v>
      </c>
      <c r="D86" s="2">
        <f>C86/B86</f>
        <v>29.375</v>
      </c>
      <c r="E86">
        <v>145</v>
      </c>
      <c r="F86" s="4">
        <f>E86/B86</f>
        <v>9.0625</v>
      </c>
      <c r="G86">
        <v>192</v>
      </c>
      <c r="H86" s="2">
        <v>12</v>
      </c>
      <c r="I86" s="3">
        <v>0.66666666666666663</v>
      </c>
      <c r="J86">
        <v>1130</v>
      </c>
      <c r="K86" s="2">
        <v>71.036000000000001</v>
      </c>
      <c r="L86" s="13"/>
    </row>
    <row r="87" spans="1:12" x14ac:dyDescent="0.15">
      <c r="A87" t="s">
        <v>185</v>
      </c>
      <c r="B87">
        <v>14</v>
      </c>
      <c r="C87">
        <v>407</v>
      </c>
      <c r="D87" s="2">
        <f>C87/B87</f>
        <v>29.071428571428573</v>
      </c>
      <c r="E87">
        <v>113</v>
      </c>
      <c r="F87" s="4">
        <f>E87/B87</f>
        <v>8.0714285714285712</v>
      </c>
      <c r="G87">
        <v>164</v>
      </c>
      <c r="H87" s="2">
        <v>11.714285714285714</v>
      </c>
      <c r="I87" s="3">
        <v>0.65079365079365081</v>
      </c>
      <c r="J87">
        <v>989</v>
      </c>
      <c r="K87" s="2">
        <v>71.042000000000002</v>
      </c>
      <c r="L87" s="13"/>
    </row>
    <row r="88" spans="1:12" x14ac:dyDescent="0.15">
      <c r="A88" t="s">
        <v>218</v>
      </c>
      <c r="B88">
        <v>18</v>
      </c>
      <c r="C88">
        <v>532</v>
      </c>
      <c r="D88" s="2">
        <f>C88/B88</f>
        <v>29.555555555555557</v>
      </c>
      <c r="E88">
        <v>138</v>
      </c>
      <c r="F88" s="4">
        <f>E88/B88</f>
        <v>7.666666666666667</v>
      </c>
      <c r="G88">
        <v>216</v>
      </c>
      <c r="H88" s="2">
        <v>12</v>
      </c>
      <c r="I88" s="3">
        <v>0.66666666666666663</v>
      </c>
      <c r="J88">
        <v>1275</v>
      </c>
      <c r="K88" s="2">
        <v>71.055999999999997</v>
      </c>
      <c r="L88" s="13"/>
    </row>
    <row r="89" spans="1:12" x14ac:dyDescent="0.15">
      <c r="A89" t="s">
        <v>178</v>
      </c>
      <c r="B89">
        <v>20</v>
      </c>
      <c r="C89">
        <v>588</v>
      </c>
      <c r="D89" s="2">
        <f>C89/B89</f>
        <v>29.4</v>
      </c>
      <c r="E89">
        <v>157</v>
      </c>
      <c r="F89" s="4">
        <f>E89/B89</f>
        <v>7.85</v>
      </c>
      <c r="G89">
        <v>240</v>
      </c>
      <c r="H89" s="2">
        <v>12</v>
      </c>
      <c r="I89" s="3">
        <v>0.66666666666666663</v>
      </c>
      <c r="J89">
        <v>1417</v>
      </c>
      <c r="K89" s="2">
        <v>71.058999999999997</v>
      </c>
      <c r="L89" s="13"/>
    </row>
    <row r="90" spans="1:12" x14ac:dyDescent="0.15">
      <c r="A90" t="s">
        <v>96</v>
      </c>
      <c r="B90">
        <v>16</v>
      </c>
      <c r="C90">
        <v>474</v>
      </c>
      <c r="D90" s="2">
        <f>C90/B90</f>
        <v>29.625</v>
      </c>
      <c r="E90">
        <v>130</v>
      </c>
      <c r="F90" s="4">
        <f>E90/B90</f>
        <v>8.125</v>
      </c>
      <c r="G90">
        <v>199</v>
      </c>
      <c r="H90" s="2">
        <v>12.4375</v>
      </c>
      <c r="I90" s="3">
        <v>0.69097222222222221</v>
      </c>
      <c r="J90">
        <v>1133</v>
      </c>
      <c r="K90" s="2">
        <v>71.063000000000002</v>
      </c>
      <c r="L90" s="13"/>
    </row>
    <row r="91" spans="1:12" x14ac:dyDescent="0.15">
      <c r="A91" t="s">
        <v>127</v>
      </c>
      <c r="B91">
        <v>16</v>
      </c>
      <c r="C91">
        <v>466</v>
      </c>
      <c r="D91" s="2">
        <f>C91/B91</f>
        <v>29.125</v>
      </c>
      <c r="E91">
        <v>153</v>
      </c>
      <c r="F91" s="4">
        <f>E91/B91</f>
        <v>9.5625</v>
      </c>
      <c r="G91">
        <v>195</v>
      </c>
      <c r="H91" s="2">
        <v>12.1875</v>
      </c>
      <c r="I91" s="3">
        <v>0.67708333333333337</v>
      </c>
      <c r="J91">
        <v>1130</v>
      </c>
      <c r="K91" s="2">
        <v>71.063999999999993</v>
      </c>
      <c r="L91" s="13"/>
    </row>
    <row r="92" spans="1:12" x14ac:dyDescent="0.15">
      <c r="A92" t="s">
        <v>227</v>
      </c>
      <c r="B92">
        <v>11</v>
      </c>
      <c r="C92">
        <v>338</v>
      </c>
      <c r="D92" s="2">
        <f>C92/B92</f>
        <v>30.727272727272727</v>
      </c>
      <c r="E92">
        <v>76</v>
      </c>
      <c r="F92" s="4">
        <f>E92/B92</f>
        <v>6.9090909090909092</v>
      </c>
      <c r="G92">
        <v>140</v>
      </c>
      <c r="H92" s="2">
        <v>12.727272727272727</v>
      </c>
      <c r="I92" s="3">
        <v>0.70707070707070707</v>
      </c>
      <c r="J92">
        <v>778</v>
      </c>
      <c r="K92" s="2">
        <v>71.078999999999994</v>
      </c>
      <c r="L92" s="13"/>
    </row>
    <row r="93" spans="1:12" x14ac:dyDescent="0.15">
      <c r="A93" t="s">
        <v>60</v>
      </c>
      <c r="B93">
        <v>16</v>
      </c>
      <c r="C93">
        <v>472</v>
      </c>
      <c r="D93" s="2">
        <f>C93/B93</f>
        <v>29.5</v>
      </c>
      <c r="E93">
        <v>158</v>
      </c>
      <c r="F93" s="4">
        <f>E93/B93</f>
        <v>9.875</v>
      </c>
      <c r="G93">
        <v>207</v>
      </c>
      <c r="H93" s="2">
        <v>12.9375</v>
      </c>
      <c r="I93" s="3">
        <v>0.71875</v>
      </c>
      <c r="J93">
        <v>1132</v>
      </c>
      <c r="K93" s="2">
        <v>71.085999999999999</v>
      </c>
      <c r="L93" s="13"/>
    </row>
    <row r="94" spans="1:12" x14ac:dyDescent="0.15">
      <c r="A94" t="s">
        <v>25</v>
      </c>
      <c r="B94">
        <v>14</v>
      </c>
      <c r="C94">
        <v>403</v>
      </c>
      <c r="D94" s="2">
        <f>C94/B94</f>
        <v>28.785714285714285</v>
      </c>
      <c r="E94">
        <v>118</v>
      </c>
      <c r="F94" s="4">
        <f>E94/B94</f>
        <v>8.4285714285714288</v>
      </c>
      <c r="G94">
        <v>164</v>
      </c>
      <c r="H94" s="2">
        <v>11.714285714285714</v>
      </c>
      <c r="I94" s="3">
        <v>0.65079365079365081</v>
      </c>
      <c r="J94">
        <v>993</v>
      </c>
      <c r="K94" s="2">
        <v>71.088999999999999</v>
      </c>
      <c r="L94" s="13"/>
    </row>
    <row r="95" spans="1:12" x14ac:dyDescent="0.15">
      <c r="A95" t="s">
        <v>102</v>
      </c>
      <c r="B95">
        <v>14</v>
      </c>
      <c r="C95">
        <v>421</v>
      </c>
      <c r="D95" s="2">
        <f>C95/B95</f>
        <v>30.071428571428573</v>
      </c>
      <c r="E95">
        <v>139</v>
      </c>
      <c r="F95" s="4">
        <f>E95/B95</f>
        <v>9.9285714285714288</v>
      </c>
      <c r="G95">
        <v>173</v>
      </c>
      <c r="H95" s="2">
        <v>12.357142857142858</v>
      </c>
      <c r="I95" s="3">
        <v>0.68650793650793651</v>
      </c>
      <c r="J95">
        <v>997</v>
      </c>
      <c r="K95" s="2">
        <v>71.097999999999999</v>
      </c>
      <c r="L95" s="13"/>
    </row>
    <row r="96" spans="1:12" x14ac:dyDescent="0.15">
      <c r="A96" t="s">
        <v>198</v>
      </c>
      <c r="B96">
        <v>16</v>
      </c>
      <c r="C96">
        <v>477</v>
      </c>
      <c r="D96" s="2">
        <f>C96/B96</f>
        <v>29.8125</v>
      </c>
      <c r="E96">
        <v>152</v>
      </c>
      <c r="F96" s="4">
        <f>E96/B96</f>
        <v>9.5</v>
      </c>
      <c r="G96">
        <v>208</v>
      </c>
      <c r="H96" s="2">
        <v>13</v>
      </c>
      <c r="I96" s="3">
        <v>0.72222222222222221</v>
      </c>
      <c r="J96">
        <v>1127</v>
      </c>
      <c r="K96" s="2">
        <v>71.099999999999994</v>
      </c>
      <c r="L96" s="13"/>
    </row>
    <row r="97" spans="1:12" x14ac:dyDescent="0.15">
      <c r="A97" t="s">
        <v>158</v>
      </c>
      <c r="B97">
        <v>18</v>
      </c>
      <c r="C97">
        <v>518</v>
      </c>
      <c r="D97" s="2">
        <f>C97/B97</f>
        <v>28.777777777777779</v>
      </c>
      <c r="E97">
        <v>132</v>
      </c>
      <c r="F97" s="4">
        <f>E97/B97</f>
        <v>7.333333333333333</v>
      </c>
      <c r="G97">
        <v>212</v>
      </c>
      <c r="H97" s="2">
        <v>11.777777777777779</v>
      </c>
      <c r="I97" s="3">
        <v>0.65432098765432101</v>
      </c>
      <c r="J97">
        <v>1271</v>
      </c>
      <c r="K97" s="2">
        <v>71.108000000000004</v>
      </c>
      <c r="L97" s="13"/>
    </row>
    <row r="98" spans="1:12" x14ac:dyDescent="0.15">
      <c r="A98" t="s">
        <v>181</v>
      </c>
      <c r="B98">
        <v>16</v>
      </c>
      <c r="C98">
        <v>470</v>
      </c>
      <c r="D98" s="2">
        <f>C98/B98</f>
        <v>29.375</v>
      </c>
      <c r="E98">
        <v>129</v>
      </c>
      <c r="F98" s="4">
        <f>E98/B98</f>
        <v>8.0625</v>
      </c>
      <c r="G98">
        <v>196</v>
      </c>
      <c r="H98" s="2">
        <v>12.25</v>
      </c>
      <c r="I98" s="3">
        <v>0.68055555555555558</v>
      </c>
      <c r="J98">
        <v>1136</v>
      </c>
      <c r="K98" s="2">
        <v>71.114999999999995</v>
      </c>
      <c r="L98" s="13"/>
    </row>
    <row r="99" spans="1:12" x14ac:dyDescent="0.15">
      <c r="A99" t="s">
        <v>93</v>
      </c>
      <c r="B99">
        <v>16</v>
      </c>
      <c r="C99">
        <v>483</v>
      </c>
      <c r="D99" s="2">
        <f>C99/B99</f>
        <v>30.1875</v>
      </c>
      <c r="E99">
        <v>150</v>
      </c>
      <c r="F99" s="4">
        <f>E99/B99</f>
        <v>9.375</v>
      </c>
      <c r="G99">
        <v>217</v>
      </c>
      <c r="H99" s="2">
        <v>13.5625</v>
      </c>
      <c r="I99" s="3">
        <v>0.75347222222222221</v>
      </c>
      <c r="J99">
        <v>1134</v>
      </c>
      <c r="K99" s="2">
        <v>71.120999999999995</v>
      </c>
      <c r="L99" s="13"/>
    </row>
    <row r="100" spans="1:12" x14ac:dyDescent="0.15">
      <c r="A100" t="s">
        <v>208</v>
      </c>
      <c r="B100">
        <v>14</v>
      </c>
      <c r="C100">
        <v>417</v>
      </c>
      <c r="D100" s="2">
        <f>C100/B100</f>
        <v>29.785714285714285</v>
      </c>
      <c r="E100">
        <v>103</v>
      </c>
      <c r="F100" s="4">
        <f>E100/B100</f>
        <v>7.3571428571428568</v>
      </c>
      <c r="G100">
        <v>171</v>
      </c>
      <c r="H100" s="2">
        <v>12.214285714285714</v>
      </c>
      <c r="I100" s="3">
        <v>0.6785714285714286</v>
      </c>
      <c r="J100">
        <v>993</v>
      </c>
      <c r="K100" s="2">
        <v>71.128</v>
      </c>
      <c r="L100" s="13"/>
    </row>
    <row r="101" spans="1:12" x14ac:dyDescent="0.15">
      <c r="A101" t="s">
        <v>219</v>
      </c>
      <c r="B101">
        <v>14</v>
      </c>
      <c r="C101">
        <v>411</v>
      </c>
      <c r="D101" s="2">
        <f>C101/B101</f>
        <v>29.357142857142858</v>
      </c>
      <c r="E101">
        <v>129</v>
      </c>
      <c r="F101" s="4">
        <f>E101/B101</f>
        <v>9.2142857142857135</v>
      </c>
      <c r="G101">
        <v>173</v>
      </c>
      <c r="H101" s="2">
        <v>12.357142857142858</v>
      </c>
      <c r="I101" s="3">
        <v>0.68650793650793651</v>
      </c>
      <c r="J101">
        <v>991</v>
      </c>
      <c r="K101" s="2">
        <v>71.131</v>
      </c>
      <c r="L101" s="13"/>
    </row>
    <row r="102" spans="1:12" x14ac:dyDescent="0.15">
      <c r="A102" t="s">
        <v>23</v>
      </c>
      <c r="B102">
        <v>16</v>
      </c>
      <c r="C102">
        <v>455</v>
      </c>
      <c r="D102" s="2">
        <f>C102/B102</f>
        <v>28.4375</v>
      </c>
      <c r="E102">
        <v>114</v>
      </c>
      <c r="F102" s="4">
        <f>E102/B102</f>
        <v>7.125</v>
      </c>
      <c r="G102">
        <v>180</v>
      </c>
      <c r="H102" s="2">
        <v>11.25</v>
      </c>
      <c r="I102" s="3">
        <v>0.625</v>
      </c>
      <c r="J102">
        <v>1134</v>
      </c>
      <c r="K102" s="2">
        <v>71.156000000000006</v>
      </c>
      <c r="L102" s="13"/>
    </row>
    <row r="103" spans="1:12" x14ac:dyDescent="0.15">
      <c r="A103" t="s">
        <v>45</v>
      </c>
      <c r="B103">
        <v>10</v>
      </c>
      <c r="C103">
        <v>289</v>
      </c>
      <c r="D103" s="2">
        <f>C103/B103</f>
        <v>28.9</v>
      </c>
      <c r="E103">
        <v>71</v>
      </c>
      <c r="F103" s="4">
        <f>E103/B103</f>
        <v>7.1</v>
      </c>
      <c r="G103">
        <v>114</v>
      </c>
      <c r="H103" s="2">
        <v>11.4</v>
      </c>
      <c r="I103" s="3">
        <v>0.6333333333333333</v>
      </c>
      <c r="J103">
        <v>712</v>
      </c>
      <c r="K103" s="2">
        <v>71.161000000000001</v>
      </c>
      <c r="L103" s="13"/>
    </row>
    <row r="104" spans="1:12" x14ac:dyDescent="0.15">
      <c r="A104" t="s">
        <v>148</v>
      </c>
      <c r="B104">
        <v>18</v>
      </c>
      <c r="C104">
        <v>546</v>
      </c>
      <c r="D104" s="2">
        <f>C104/B104</f>
        <v>30.333333333333332</v>
      </c>
      <c r="E104">
        <v>129</v>
      </c>
      <c r="F104" s="4">
        <f>E104/B104</f>
        <v>7.166666666666667</v>
      </c>
      <c r="G104">
        <v>227</v>
      </c>
      <c r="H104" s="2">
        <v>12.611111111111111</v>
      </c>
      <c r="I104" s="3">
        <v>0.70061728395061729</v>
      </c>
      <c r="J104">
        <v>1280</v>
      </c>
      <c r="K104" s="2">
        <v>71.162000000000006</v>
      </c>
      <c r="L104" s="13"/>
    </row>
    <row r="105" spans="1:12" x14ac:dyDescent="0.15">
      <c r="A105" t="s">
        <v>32</v>
      </c>
      <c r="B105">
        <v>14</v>
      </c>
      <c r="C105">
        <v>412</v>
      </c>
      <c r="D105" s="2">
        <f>C105/B105</f>
        <v>29.428571428571427</v>
      </c>
      <c r="E105">
        <v>108</v>
      </c>
      <c r="F105" s="4">
        <f>E105/B105</f>
        <v>7.7142857142857144</v>
      </c>
      <c r="G105">
        <v>174</v>
      </c>
      <c r="H105" s="2">
        <v>12.428571428571429</v>
      </c>
      <c r="I105" s="3">
        <v>0.69047619047619047</v>
      </c>
      <c r="J105">
        <v>995</v>
      </c>
      <c r="K105" s="2">
        <v>71.233000000000004</v>
      </c>
      <c r="L105" s="13"/>
    </row>
    <row r="106" spans="1:12" x14ac:dyDescent="0.15">
      <c r="A106" t="s">
        <v>119</v>
      </c>
      <c r="B106">
        <v>16</v>
      </c>
      <c r="C106">
        <v>473</v>
      </c>
      <c r="D106" s="2">
        <f>C106/B106</f>
        <v>29.5625</v>
      </c>
      <c r="E106">
        <v>146</v>
      </c>
      <c r="F106" s="4">
        <f>E106/B106</f>
        <v>9.125</v>
      </c>
      <c r="G106">
        <v>203</v>
      </c>
      <c r="H106" s="2">
        <v>12.6875</v>
      </c>
      <c r="I106" s="3">
        <v>0.70486111111111116</v>
      </c>
      <c r="J106">
        <v>1138</v>
      </c>
      <c r="K106" s="2">
        <v>71.238</v>
      </c>
      <c r="L106" s="13"/>
    </row>
    <row r="107" spans="1:12" x14ac:dyDescent="0.15">
      <c r="A107" t="s">
        <v>50</v>
      </c>
      <c r="B107">
        <v>18</v>
      </c>
      <c r="C107">
        <v>540</v>
      </c>
      <c r="D107" s="2">
        <f>C107/B107</f>
        <v>30</v>
      </c>
      <c r="E107">
        <v>149</v>
      </c>
      <c r="F107" s="4">
        <f>E107/B107</f>
        <v>8.2777777777777786</v>
      </c>
      <c r="G107">
        <v>223</v>
      </c>
      <c r="H107" s="2">
        <v>12.388888888888889</v>
      </c>
      <c r="I107" s="3">
        <v>0.68827160493827155</v>
      </c>
      <c r="J107">
        <v>1279</v>
      </c>
      <c r="K107" s="2">
        <v>71.251999999999995</v>
      </c>
      <c r="L107" s="13"/>
    </row>
    <row r="108" spans="1:12" x14ac:dyDescent="0.15">
      <c r="A108" t="s">
        <v>190</v>
      </c>
      <c r="B108">
        <v>16</v>
      </c>
      <c r="C108">
        <v>474</v>
      </c>
      <c r="D108" s="2">
        <f>C108/B108</f>
        <v>29.625</v>
      </c>
      <c r="E108">
        <v>137</v>
      </c>
      <c r="F108" s="4">
        <f>E108/B108</f>
        <v>8.5625</v>
      </c>
      <c r="G108">
        <v>199</v>
      </c>
      <c r="H108" s="2">
        <v>12.4375</v>
      </c>
      <c r="I108" s="3">
        <v>0.69097222222222221</v>
      </c>
      <c r="J108">
        <v>1134</v>
      </c>
      <c r="K108" s="2">
        <v>71.284000000000006</v>
      </c>
      <c r="L108" s="13"/>
    </row>
    <row r="109" spans="1:12" x14ac:dyDescent="0.15">
      <c r="A109" t="s">
        <v>238</v>
      </c>
      <c r="B109">
        <v>18</v>
      </c>
      <c r="C109">
        <v>532</v>
      </c>
      <c r="D109" s="2">
        <f>C109/B109</f>
        <v>29.555555555555557</v>
      </c>
      <c r="E109">
        <v>170</v>
      </c>
      <c r="F109" s="4">
        <f>E109/B109</f>
        <v>9.4444444444444446</v>
      </c>
      <c r="G109">
        <v>220</v>
      </c>
      <c r="H109" s="2">
        <v>12.222222222222221</v>
      </c>
      <c r="I109" s="3">
        <v>0.67901234567901236</v>
      </c>
      <c r="J109">
        <v>1279</v>
      </c>
      <c r="K109" s="2">
        <v>71.308999999999997</v>
      </c>
      <c r="L109" s="13"/>
    </row>
    <row r="110" spans="1:12" x14ac:dyDescent="0.15">
      <c r="A110" t="s">
        <v>136</v>
      </c>
      <c r="B110">
        <v>11</v>
      </c>
      <c r="C110">
        <v>306</v>
      </c>
      <c r="D110" s="2">
        <f>C110/B110</f>
        <v>27.818181818181817</v>
      </c>
      <c r="E110">
        <v>90</v>
      </c>
      <c r="F110" s="4">
        <f>E110/B110</f>
        <v>8.1818181818181817</v>
      </c>
      <c r="G110">
        <v>123</v>
      </c>
      <c r="H110" s="2">
        <v>11.181818181818182</v>
      </c>
      <c r="I110" s="3">
        <v>0.62121212121212122</v>
      </c>
      <c r="J110">
        <v>779</v>
      </c>
      <c r="K110" s="2">
        <v>71.314999999999998</v>
      </c>
      <c r="L110" s="13"/>
    </row>
    <row r="111" spans="1:12" x14ac:dyDescent="0.15">
      <c r="A111" t="s">
        <v>177</v>
      </c>
      <c r="B111">
        <v>10</v>
      </c>
      <c r="C111">
        <v>293</v>
      </c>
      <c r="D111" s="2">
        <f>C111/B111</f>
        <v>29.3</v>
      </c>
      <c r="E111">
        <v>66</v>
      </c>
      <c r="F111" s="4">
        <f>E111/B111</f>
        <v>6.6</v>
      </c>
      <c r="G111">
        <v>117</v>
      </c>
      <c r="H111" s="2">
        <v>11.7</v>
      </c>
      <c r="I111" s="3">
        <v>0.65</v>
      </c>
      <c r="J111">
        <v>718</v>
      </c>
      <c r="K111" s="2">
        <v>71.319999999999993</v>
      </c>
      <c r="L111" s="13"/>
    </row>
    <row r="112" spans="1:12" x14ac:dyDescent="0.15">
      <c r="A112" t="s">
        <v>206</v>
      </c>
      <c r="B112">
        <v>12</v>
      </c>
      <c r="C112">
        <v>359</v>
      </c>
      <c r="D112" s="2">
        <f>C112/B112</f>
        <v>29.916666666666668</v>
      </c>
      <c r="E112">
        <v>84</v>
      </c>
      <c r="F112" s="4">
        <f>E112/B112</f>
        <v>7</v>
      </c>
      <c r="G112">
        <v>150</v>
      </c>
      <c r="H112" s="2">
        <v>12.5</v>
      </c>
      <c r="I112" s="3">
        <v>0.69444444444444442</v>
      </c>
      <c r="J112">
        <v>852</v>
      </c>
      <c r="K112" s="2">
        <v>71.331999999999994</v>
      </c>
      <c r="L112" s="13"/>
    </row>
    <row r="113" spans="1:12" x14ac:dyDescent="0.15">
      <c r="A113" t="s">
        <v>210</v>
      </c>
      <c r="B113">
        <v>18</v>
      </c>
      <c r="C113">
        <v>518</v>
      </c>
      <c r="D113" s="2">
        <f>C113/B113</f>
        <v>28.777777777777779</v>
      </c>
      <c r="E113">
        <v>137</v>
      </c>
      <c r="F113" s="4">
        <f>E113/B113</f>
        <v>7.6111111111111107</v>
      </c>
      <c r="G113">
        <v>207</v>
      </c>
      <c r="H113" s="2">
        <v>11.5</v>
      </c>
      <c r="I113" s="3">
        <v>0.63888888888888884</v>
      </c>
      <c r="J113">
        <v>1280</v>
      </c>
      <c r="K113" s="2">
        <v>71.334000000000003</v>
      </c>
      <c r="L113" s="13"/>
    </row>
    <row r="114" spans="1:12" x14ac:dyDescent="0.15">
      <c r="A114" t="s">
        <v>34</v>
      </c>
      <c r="B114">
        <v>4</v>
      </c>
      <c r="C114">
        <v>124</v>
      </c>
      <c r="D114" s="2">
        <f>C114/B114</f>
        <v>31</v>
      </c>
      <c r="E114">
        <v>35</v>
      </c>
      <c r="F114" s="4">
        <f>E114/B114</f>
        <v>8.75</v>
      </c>
      <c r="G114">
        <v>53</v>
      </c>
      <c r="H114" s="2">
        <v>13.25</v>
      </c>
      <c r="I114" s="3">
        <v>0.73611111111111116</v>
      </c>
      <c r="J114">
        <v>285</v>
      </c>
      <c r="K114" s="2">
        <v>71.337000000000003</v>
      </c>
      <c r="L114" s="13"/>
    </row>
    <row r="115" spans="1:12" x14ac:dyDescent="0.15">
      <c r="A115" t="s">
        <v>89</v>
      </c>
      <c r="B115">
        <v>4</v>
      </c>
      <c r="C115">
        <v>116</v>
      </c>
      <c r="D115" s="2">
        <f>C115/B115</f>
        <v>29</v>
      </c>
      <c r="E115">
        <v>37</v>
      </c>
      <c r="F115" s="4">
        <f>E115/B115</f>
        <v>9.25</v>
      </c>
      <c r="G115">
        <v>48</v>
      </c>
      <c r="H115" s="2">
        <v>12</v>
      </c>
      <c r="I115" s="3">
        <v>0.66666666666666663</v>
      </c>
      <c r="J115">
        <v>285</v>
      </c>
      <c r="K115" s="2">
        <v>71.337000000000003</v>
      </c>
      <c r="L115" s="13"/>
    </row>
    <row r="116" spans="1:12" x14ac:dyDescent="0.15">
      <c r="A116" t="s">
        <v>217</v>
      </c>
      <c r="B116">
        <v>18</v>
      </c>
      <c r="C116">
        <v>529</v>
      </c>
      <c r="D116" s="2">
        <f>C116/B116</f>
        <v>29.388888888888889</v>
      </c>
      <c r="E116">
        <v>152</v>
      </c>
      <c r="F116" s="4">
        <f>E116/B116</f>
        <v>8.4444444444444446</v>
      </c>
      <c r="G116">
        <v>218</v>
      </c>
      <c r="H116" s="2">
        <v>12.111111111111111</v>
      </c>
      <c r="I116" s="3">
        <v>0.6728395061728395</v>
      </c>
      <c r="J116">
        <v>1278</v>
      </c>
      <c r="K116" s="2">
        <v>71.363</v>
      </c>
      <c r="L116" s="13"/>
    </row>
    <row r="117" spans="1:12" x14ac:dyDescent="0.15">
      <c r="A117" t="s">
        <v>207</v>
      </c>
      <c r="B117">
        <v>18</v>
      </c>
      <c r="C117">
        <v>535</v>
      </c>
      <c r="D117" s="2">
        <f>C117/B117</f>
        <v>29.722222222222221</v>
      </c>
      <c r="E117">
        <v>125</v>
      </c>
      <c r="F117" s="4">
        <f>E117/B117</f>
        <v>6.9444444444444446</v>
      </c>
      <c r="G117">
        <v>223</v>
      </c>
      <c r="H117" s="2">
        <v>12.388888888888889</v>
      </c>
      <c r="I117" s="3">
        <v>0.68827160493827155</v>
      </c>
      <c r="J117">
        <v>1276</v>
      </c>
      <c r="K117" s="2">
        <v>71.367999999999995</v>
      </c>
      <c r="L117" s="13"/>
    </row>
    <row r="118" spans="1:12" x14ac:dyDescent="0.15">
      <c r="A118" t="s">
        <v>160</v>
      </c>
      <c r="B118">
        <v>16</v>
      </c>
      <c r="C118">
        <v>449</v>
      </c>
      <c r="D118" s="2">
        <f>C118/B118</f>
        <v>28.0625</v>
      </c>
      <c r="E118">
        <v>116</v>
      </c>
      <c r="F118" s="4">
        <f>E118/B118</f>
        <v>7.25</v>
      </c>
      <c r="G118">
        <v>175</v>
      </c>
      <c r="H118" s="2">
        <v>10.9375</v>
      </c>
      <c r="I118" s="3">
        <v>0.60763888888888884</v>
      </c>
      <c r="J118">
        <v>1138</v>
      </c>
      <c r="K118" s="2">
        <v>71.372</v>
      </c>
      <c r="L118" s="13"/>
    </row>
    <row r="119" spans="1:12" x14ac:dyDescent="0.15">
      <c r="A119" t="s">
        <v>106</v>
      </c>
      <c r="B119">
        <v>16</v>
      </c>
      <c r="C119">
        <v>485</v>
      </c>
      <c r="D119" s="2">
        <f>C119/B119</f>
        <v>30.3125</v>
      </c>
      <c r="E119">
        <v>129</v>
      </c>
      <c r="F119" s="4">
        <f>E119/B119</f>
        <v>8.0625</v>
      </c>
      <c r="G119">
        <v>206</v>
      </c>
      <c r="H119" s="2">
        <v>12.875</v>
      </c>
      <c r="I119" s="3">
        <v>0.71527777777777779</v>
      </c>
      <c r="J119">
        <v>1143</v>
      </c>
      <c r="K119" s="2">
        <v>71.388000000000005</v>
      </c>
      <c r="L119" s="13"/>
    </row>
    <row r="120" spans="1:12" x14ac:dyDescent="0.15">
      <c r="A120" t="s">
        <v>63</v>
      </c>
      <c r="B120">
        <v>8</v>
      </c>
      <c r="C120">
        <v>243</v>
      </c>
      <c r="D120" s="2">
        <f>C120/B120</f>
        <v>30.375</v>
      </c>
      <c r="E120">
        <v>71</v>
      </c>
      <c r="F120" s="4">
        <f>E120/B120</f>
        <v>8.875</v>
      </c>
      <c r="G120">
        <v>104</v>
      </c>
      <c r="H120" s="2">
        <v>13</v>
      </c>
      <c r="I120" s="3">
        <v>0.72222222222222221</v>
      </c>
      <c r="J120">
        <v>567</v>
      </c>
      <c r="K120" s="2">
        <v>71.394999999999996</v>
      </c>
      <c r="L120" s="13"/>
    </row>
    <row r="121" spans="1:12" x14ac:dyDescent="0.15">
      <c r="A121" t="s">
        <v>80</v>
      </c>
      <c r="B121">
        <v>20</v>
      </c>
      <c r="C121">
        <v>609</v>
      </c>
      <c r="D121" s="2">
        <f>C121/B121</f>
        <v>30.45</v>
      </c>
      <c r="E121">
        <v>179</v>
      </c>
      <c r="F121" s="4">
        <f>E121/B121</f>
        <v>8.9499999999999993</v>
      </c>
      <c r="G121">
        <v>261</v>
      </c>
      <c r="H121" s="2">
        <v>13.05</v>
      </c>
      <c r="I121" s="3">
        <v>0.72499999999999998</v>
      </c>
      <c r="J121">
        <v>1423</v>
      </c>
      <c r="K121" s="2">
        <v>71.456000000000003</v>
      </c>
      <c r="L121" s="13"/>
    </row>
    <row r="122" spans="1:12" x14ac:dyDescent="0.15">
      <c r="A122" t="s">
        <v>30</v>
      </c>
      <c r="B122">
        <v>4</v>
      </c>
      <c r="C122">
        <v>112</v>
      </c>
      <c r="D122" s="2">
        <f>C122/B122</f>
        <v>28</v>
      </c>
      <c r="E122">
        <v>38</v>
      </c>
      <c r="F122" s="4">
        <f>E122/B122</f>
        <v>9.5</v>
      </c>
      <c r="G122">
        <v>42</v>
      </c>
      <c r="H122" s="2">
        <v>10.5</v>
      </c>
      <c r="I122" s="3">
        <v>0.58333333333333337</v>
      </c>
      <c r="J122">
        <v>287</v>
      </c>
      <c r="K122" s="2">
        <v>71.457999999999998</v>
      </c>
      <c r="L122" s="13"/>
    </row>
    <row r="123" spans="1:12" x14ac:dyDescent="0.15">
      <c r="A123" t="s">
        <v>142</v>
      </c>
      <c r="B123">
        <v>20</v>
      </c>
      <c r="C123">
        <v>592</v>
      </c>
      <c r="D123" s="2">
        <f>C123/B123</f>
        <v>29.6</v>
      </c>
      <c r="E123">
        <v>172</v>
      </c>
      <c r="F123" s="4">
        <f>E123/B123</f>
        <v>8.6</v>
      </c>
      <c r="G123">
        <v>249</v>
      </c>
      <c r="H123" s="2">
        <v>12.45</v>
      </c>
      <c r="I123" s="3">
        <v>0.69166666666666665</v>
      </c>
      <c r="J123">
        <v>1426</v>
      </c>
      <c r="K123" s="2">
        <v>71.474999999999994</v>
      </c>
      <c r="L123" s="13"/>
    </row>
    <row r="124" spans="1:12" x14ac:dyDescent="0.15">
      <c r="A124" t="s">
        <v>27</v>
      </c>
      <c r="B124">
        <v>16</v>
      </c>
      <c r="C124">
        <v>484</v>
      </c>
      <c r="D124" s="2">
        <f>C124/B124</f>
        <v>30.25</v>
      </c>
      <c r="E124">
        <v>132</v>
      </c>
      <c r="F124" s="4">
        <f>E124/B124</f>
        <v>8.25</v>
      </c>
      <c r="G124">
        <v>200</v>
      </c>
      <c r="H124" s="2">
        <v>12.5</v>
      </c>
      <c r="I124" s="3">
        <v>0.69444444444444442</v>
      </c>
      <c r="J124">
        <v>1140</v>
      </c>
      <c r="K124" s="2">
        <v>71.501000000000005</v>
      </c>
      <c r="L124" s="13"/>
    </row>
    <row r="125" spans="1:12" x14ac:dyDescent="0.15">
      <c r="A125" t="s">
        <v>84</v>
      </c>
      <c r="B125">
        <v>14</v>
      </c>
      <c r="C125">
        <v>418</v>
      </c>
      <c r="D125" s="2">
        <f>C125/B125</f>
        <v>29.857142857142858</v>
      </c>
      <c r="E125">
        <v>144</v>
      </c>
      <c r="F125" s="4">
        <f>E125/B125</f>
        <v>10.285714285714286</v>
      </c>
      <c r="G125">
        <v>182</v>
      </c>
      <c r="H125" s="2">
        <v>13</v>
      </c>
      <c r="I125" s="3">
        <v>0.72222222222222221</v>
      </c>
      <c r="J125">
        <v>996</v>
      </c>
      <c r="K125" s="2">
        <v>71.509</v>
      </c>
      <c r="L125" s="13"/>
    </row>
    <row r="126" spans="1:12" x14ac:dyDescent="0.15">
      <c r="A126" t="s">
        <v>239</v>
      </c>
      <c r="B126">
        <v>16</v>
      </c>
      <c r="C126">
        <v>468</v>
      </c>
      <c r="D126" s="2">
        <f>C126/B126</f>
        <v>29.25</v>
      </c>
      <c r="E126">
        <v>133</v>
      </c>
      <c r="F126" s="4">
        <f>E126/B126</f>
        <v>8.3125</v>
      </c>
      <c r="G126">
        <v>190</v>
      </c>
      <c r="H126" s="2">
        <v>11.875</v>
      </c>
      <c r="I126" s="3">
        <v>0.65972222222222221</v>
      </c>
      <c r="J126">
        <v>1140</v>
      </c>
      <c r="K126" s="2">
        <v>71.527000000000001</v>
      </c>
      <c r="L126" s="13"/>
    </row>
    <row r="127" spans="1:12" x14ac:dyDescent="0.15">
      <c r="A127" t="s">
        <v>56</v>
      </c>
      <c r="B127">
        <v>11</v>
      </c>
      <c r="C127">
        <v>333</v>
      </c>
      <c r="D127" s="2">
        <f>C127/B127</f>
        <v>30.272727272727273</v>
      </c>
      <c r="E127">
        <v>104</v>
      </c>
      <c r="F127" s="4">
        <f>E127/B127</f>
        <v>9.454545454545455</v>
      </c>
      <c r="G127">
        <v>138</v>
      </c>
      <c r="H127" s="2">
        <v>12.545454545454545</v>
      </c>
      <c r="I127" s="3">
        <v>0.69696969696969702</v>
      </c>
      <c r="J127">
        <v>781</v>
      </c>
      <c r="K127" s="2">
        <v>71.540000000000006</v>
      </c>
      <c r="L127" s="13"/>
    </row>
    <row r="128" spans="1:12" x14ac:dyDescent="0.15">
      <c r="A128" t="s">
        <v>113</v>
      </c>
      <c r="B128">
        <v>8</v>
      </c>
      <c r="C128">
        <v>240</v>
      </c>
      <c r="D128" s="2">
        <f>C128/B128</f>
        <v>30</v>
      </c>
      <c r="E128">
        <v>78</v>
      </c>
      <c r="F128" s="4">
        <f>E128/B128</f>
        <v>9.75</v>
      </c>
      <c r="G128">
        <v>105</v>
      </c>
      <c r="H128" s="2">
        <v>13.125</v>
      </c>
      <c r="I128" s="3">
        <v>0.72916666666666663</v>
      </c>
      <c r="J128">
        <v>572</v>
      </c>
      <c r="K128" s="2">
        <v>71.570999999999998</v>
      </c>
      <c r="L128" s="13"/>
    </row>
    <row r="129" spans="1:12" x14ac:dyDescent="0.15">
      <c r="A129" t="s">
        <v>101</v>
      </c>
      <c r="B129">
        <v>4</v>
      </c>
      <c r="C129">
        <v>112</v>
      </c>
      <c r="D129" s="2">
        <f>C129/B129</f>
        <v>28</v>
      </c>
      <c r="E129">
        <v>28</v>
      </c>
      <c r="F129" s="4">
        <f>E129/B129</f>
        <v>7</v>
      </c>
      <c r="G129">
        <v>44</v>
      </c>
      <c r="H129" s="2">
        <v>11</v>
      </c>
      <c r="I129" s="3">
        <v>0.61111111111111116</v>
      </c>
      <c r="J129">
        <v>286</v>
      </c>
      <c r="K129" s="2">
        <v>71.587000000000003</v>
      </c>
      <c r="L129" s="13"/>
    </row>
    <row r="130" spans="1:12" x14ac:dyDescent="0.15">
      <c r="A130" t="s">
        <v>111</v>
      </c>
      <c r="B130">
        <v>16</v>
      </c>
      <c r="C130">
        <v>482</v>
      </c>
      <c r="D130" s="2">
        <f>C130/B130</f>
        <v>30.125</v>
      </c>
      <c r="E130">
        <v>142</v>
      </c>
      <c r="F130" s="4">
        <f>E130/B130</f>
        <v>8.875</v>
      </c>
      <c r="G130">
        <v>200</v>
      </c>
      <c r="H130" s="2">
        <v>12.5</v>
      </c>
      <c r="I130" s="3">
        <v>0.69444444444444442</v>
      </c>
      <c r="J130">
        <v>1142</v>
      </c>
      <c r="K130" s="2">
        <v>71.605999999999995</v>
      </c>
      <c r="L130" s="13"/>
    </row>
    <row r="131" spans="1:12" x14ac:dyDescent="0.15">
      <c r="A131" t="s">
        <v>97</v>
      </c>
      <c r="B131">
        <v>18</v>
      </c>
      <c r="C131">
        <v>543</v>
      </c>
      <c r="D131" s="2">
        <f>C131/B131</f>
        <v>30.166666666666668</v>
      </c>
      <c r="E131">
        <v>159</v>
      </c>
      <c r="F131" s="4">
        <f>E131/B131</f>
        <v>8.8333333333333339</v>
      </c>
      <c r="G131">
        <v>223</v>
      </c>
      <c r="H131" s="2">
        <v>12.388888888888889</v>
      </c>
      <c r="I131" s="3">
        <v>0.68827160493827155</v>
      </c>
      <c r="J131">
        <v>1283</v>
      </c>
      <c r="K131" s="2">
        <v>71.614999999999995</v>
      </c>
      <c r="L131" s="13"/>
    </row>
    <row r="132" spans="1:12" x14ac:dyDescent="0.15">
      <c r="A132" t="s">
        <v>197</v>
      </c>
      <c r="B132">
        <v>8</v>
      </c>
      <c r="C132">
        <v>243</v>
      </c>
      <c r="D132" s="2">
        <f>C132/B132</f>
        <v>30.375</v>
      </c>
      <c r="E132">
        <v>86</v>
      </c>
      <c r="F132" s="4">
        <f>E132/B132</f>
        <v>10.75</v>
      </c>
      <c r="G132">
        <v>98</v>
      </c>
      <c r="H132" s="2">
        <v>12.25</v>
      </c>
      <c r="I132" s="3">
        <v>0.68055555555555558</v>
      </c>
      <c r="J132">
        <v>579</v>
      </c>
      <c r="K132" s="2">
        <v>71.632000000000005</v>
      </c>
      <c r="L132" s="13"/>
    </row>
    <row r="133" spans="1:12" x14ac:dyDescent="0.15">
      <c r="A133" t="s">
        <v>65</v>
      </c>
      <c r="B133">
        <v>16</v>
      </c>
      <c r="C133">
        <v>485</v>
      </c>
      <c r="D133" s="2">
        <f>C133/B133</f>
        <v>30.3125</v>
      </c>
      <c r="E133">
        <v>131</v>
      </c>
      <c r="F133" s="4">
        <f>E133/B133</f>
        <v>8.1875</v>
      </c>
      <c r="G133">
        <v>208</v>
      </c>
      <c r="H133" s="2">
        <v>13</v>
      </c>
      <c r="I133" s="3">
        <v>0.72222222222222221</v>
      </c>
      <c r="J133">
        <v>1142</v>
      </c>
      <c r="K133" s="2">
        <v>71.652000000000001</v>
      </c>
      <c r="L133" s="13"/>
    </row>
    <row r="134" spans="1:12" x14ac:dyDescent="0.15">
      <c r="A134" t="s">
        <v>115</v>
      </c>
      <c r="B134">
        <v>8</v>
      </c>
      <c r="C134">
        <v>246</v>
      </c>
      <c r="D134" s="2">
        <f>C134/B134</f>
        <v>30.75</v>
      </c>
      <c r="E134">
        <v>80</v>
      </c>
      <c r="F134" s="4">
        <f>E134/B134</f>
        <v>10</v>
      </c>
      <c r="G134">
        <v>104</v>
      </c>
      <c r="H134" s="2">
        <v>13</v>
      </c>
      <c r="I134" s="3">
        <v>0.72222222222222221</v>
      </c>
      <c r="J134">
        <v>567</v>
      </c>
      <c r="K134" s="2">
        <v>71.656000000000006</v>
      </c>
      <c r="L134" s="13"/>
    </row>
    <row r="135" spans="1:12" x14ac:dyDescent="0.15">
      <c r="A135" t="s">
        <v>79</v>
      </c>
      <c r="B135">
        <v>12</v>
      </c>
      <c r="C135">
        <v>352</v>
      </c>
      <c r="D135" s="2">
        <f>C135/B135</f>
        <v>29.333333333333332</v>
      </c>
      <c r="E135">
        <v>107</v>
      </c>
      <c r="F135" s="4">
        <f>E135/B135</f>
        <v>8.9166666666666661</v>
      </c>
      <c r="G135">
        <v>145</v>
      </c>
      <c r="H135" s="2">
        <v>12.083333333333334</v>
      </c>
      <c r="I135" s="3">
        <v>0.67129629629629628</v>
      </c>
      <c r="J135">
        <v>854</v>
      </c>
      <c r="K135" s="2">
        <v>71.658000000000001</v>
      </c>
      <c r="L135" s="13"/>
    </row>
    <row r="136" spans="1:12" x14ac:dyDescent="0.15">
      <c r="A136" t="s">
        <v>167</v>
      </c>
      <c r="B136">
        <v>12</v>
      </c>
      <c r="C136">
        <v>346</v>
      </c>
      <c r="D136" s="2">
        <f>C136/B136</f>
        <v>28.833333333333332</v>
      </c>
      <c r="E136">
        <v>120</v>
      </c>
      <c r="F136" s="4">
        <f>E136/B136</f>
        <v>10</v>
      </c>
      <c r="G136">
        <v>138</v>
      </c>
      <c r="H136" s="2">
        <v>11.5</v>
      </c>
      <c r="I136" s="3">
        <v>0.63888888888888884</v>
      </c>
      <c r="J136">
        <v>859</v>
      </c>
      <c r="K136" s="2">
        <v>71.691000000000003</v>
      </c>
      <c r="L136" s="13"/>
    </row>
    <row r="137" spans="1:12" x14ac:dyDescent="0.15">
      <c r="A137" t="s">
        <v>41</v>
      </c>
      <c r="B137">
        <v>10</v>
      </c>
      <c r="C137">
        <v>296</v>
      </c>
      <c r="D137" s="2">
        <f>C137/B137</f>
        <v>29.6</v>
      </c>
      <c r="E137">
        <v>81</v>
      </c>
      <c r="F137" s="4">
        <f>E137/B137</f>
        <v>8.1</v>
      </c>
      <c r="G137">
        <v>121</v>
      </c>
      <c r="H137" s="2">
        <v>12.1</v>
      </c>
      <c r="I137" s="3">
        <v>0.67222222222222228</v>
      </c>
      <c r="J137">
        <v>716</v>
      </c>
      <c r="K137" s="2">
        <v>71.706000000000003</v>
      </c>
      <c r="L137" s="13"/>
    </row>
    <row r="138" spans="1:12" x14ac:dyDescent="0.15">
      <c r="A138" t="s">
        <v>133</v>
      </c>
      <c r="B138">
        <v>4</v>
      </c>
      <c r="C138">
        <v>109</v>
      </c>
      <c r="D138" s="2">
        <f>C138/B138</f>
        <v>27.25</v>
      </c>
      <c r="E138">
        <v>24</v>
      </c>
      <c r="F138" s="4">
        <f>E138/B138</f>
        <v>6</v>
      </c>
      <c r="G138">
        <v>43</v>
      </c>
      <c r="H138" s="2">
        <v>10.75</v>
      </c>
      <c r="I138" s="3">
        <v>0.59722222222222221</v>
      </c>
      <c r="J138">
        <v>288</v>
      </c>
      <c r="K138" s="2">
        <v>71.707999999999998</v>
      </c>
      <c r="L138" s="13"/>
    </row>
    <row r="139" spans="1:12" x14ac:dyDescent="0.15">
      <c r="A139" t="s">
        <v>28</v>
      </c>
      <c r="B139">
        <v>8</v>
      </c>
      <c r="C139">
        <v>258</v>
      </c>
      <c r="D139" s="2">
        <f>C139/B139</f>
        <v>32.25</v>
      </c>
      <c r="E139">
        <v>68</v>
      </c>
      <c r="F139" s="4">
        <f>E139/B139</f>
        <v>8.5</v>
      </c>
      <c r="G139">
        <v>105</v>
      </c>
      <c r="H139" s="2">
        <v>13.125</v>
      </c>
      <c r="I139" s="3">
        <v>0.72916666666666663</v>
      </c>
      <c r="J139">
        <v>580</v>
      </c>
      <c r="K139" s="2">
        <v>71.757000000000005</v>
      </c>
      <c r="L139" s="13"/>
    </row>
    <row r="140" spans="1:12" x14ac:dyDescent="0.15">
      <c r="A140" t="s">
        <v>125</v>
      </c>
      <c r="B140">
        <v>16</v>
      </c>
      <c r="C140">
        <v>480</v>
      </c>
      <c r="D140" s="2">
        <f>C140/B140</f>
        <v>30</v>
      </c>
      <c r="E140">
        <v>140</v>
      </c>
      <c r="F140" s="4">
        <f>E140/B140</f>
        <v>8.75</v>
      </c>
      <c r="G140">
        <v>195</v>
      </c>
      <c r="H140" s="2">
        <v>12.1875</v>
      </c>
      <c r="I140" s="3">
        <v>0.67708333333333337</v>
      </c>
      <c r="J140">
        <v>1146</v>
      </c>
      <c r="K140" s="2">
        <v>71.765000000000001</v>
      </c>
      <c r="L140" s="13"/>
    </row>
    <row r="141" spans="1:12" x14ac:dyDescent="0.15">
      <c r="A141" t="s">
        <v>95</v>
      </c>
      <c r="B141">
        <v>7</v>
      </c>
      <c r="C141">
        <v>204</v>
      </c>
      <c r="D141" s="2">
        <f>C141/B141</f>
        <v>29.142857142857142</v>
      </c>
      <c r="E141">
        <v>45</v>
      </c>
      <c r="F141" s="4">
        <f>E141/B141</f>
        <v>6.4285714285714288</v>
      </c>
      <c r="G141">
        <v>81</v>
      </c>
      <c r="H141" s="2">
        <v>11.571428571428571</v>
      </c>
      <c r="I141" s="3">
        <v>0.6428571428571429</v>
      </c>
      <c r="J141">
        <v>502</v>
      </c>
      <c r="K141" s="2">
        <v>71.781999999999996</v>
      </c>
      <c r="L141" s="13"/>
    </row>
    <row r="142" spans="1:12" x14ac:dyDescent="0.15">
      <c r="A142" t="s">
        <v>209</v>
      </c>
      <c r="B142">
        <v>4</v>
      </c>
      <c r="C142">
        <v>118</v>
      </c>
      <c r="D142" s="2">
        <f>C142/B142</f>
        <v>29.5</v>
      </c>
      <c r="E142">
        <v>38</v>
      </c>
      <c r="F142" s="4">
        <f>E142/B142</f>
        <v>9.5</v>
      </c>
      <c r="G142">
        <v>46</v>
      </c>
      <c r="H142" s="2">
        <v>11.5</v>
      </c>
      <c r="I142" s="3">
        <v>0.63888888888888884</v>
      </c>
      <c r="J142">
        <v>292</v>
      </c>
      <c r="K142" s="2">
        <v>71.805000000000007</v>
      </c>
      <c r="L142" s="13"/>
    </row>
    <row r="143" spans="1:12" x14ac:dyDescent="0.15">
      <c r="A143" t="s">
        <v>193</v>
      </c>
      <c r="B143">
        <v>15</v>
      </c>
      <c r="C143">
        <v>434</v>
      </c>
      <c r="D143" s="2">
        <f>C143/B143</f>
        <v>28.933333333333334</v>
      </c>
      <c r="E143">
        <v>132</v>
      </c>
      <c r="F143" s="4">
        <f>E143/B143</f>
        <v>8.8000000000000007</v>
      </c>
      <c r="G143">
        <v>164</v>
      </c>
      <c r="H143" s="2">
        <v>10.933333333333334</v>
      </c>
      <c r="I143" s="3">
        <v>0.6074074074074074</v>
      </c>
      <c r="J143">
        <v>1071</v>
      </c>
      <c r="K143" s="2">
        <v>71.805999999999997</v>
      </c>
      <c r="L143" s="13"/>
    </row>
    <row r="144" spans="1:12" x14ac:dyDescent="0.15">
      <c r="A144" t="s">
        <v>103</v>
      </c>
      <c r="B144">
        <v>10</v>
      </c>
      <c r="C144">
        <v>307</v>
      </c>
      <c r="D144" s="2">
        <f>C144/B144</f>
        <v>30.7</v>
      </c>
      <c r="E144">
        <v>80</v>
      </c>
      <c r="F144" s="4">
        <f>E144/B144</f>
        <v>8</v>
      </c>
      <c r="G144">
        <v>134</v>
      </c>
      <c r="H144" s="2">
        <v>13.4</v>
      </c>
      <c r="I144" s="3">
        <v>0.74444444444444446</v>
      </c>
      <c r="J144">
        <v>713</v>
      </c>
      <c r="K144" s="2">
        <v>71.856999999999999</v>
      </c>
      <c r="L144" s="13"/>
    </row>
    <row r="145" spans="1:12" x14ac:dyDescent="0.15">
      <c r="A145" t="s">
        <v>228</v>
      </c>
      <c r="B145">
        <v>16</v>
      </c>
      <c r="C145">
        <v>471</v>
      </c>
      <c r="D145" s="2">
        <f>C145/B145</f>
        <v>29.4375</v>
      </c>
      <c r="E145">
        <v>133</v>
      </c>
      <c r="F145" s="4">
        <f>E145/B145</f>
        <v>8.3125</v>
      </c>
      <c r="G145">
        <v>186</v>
      </c>
      <c r="H145" s="2">
        <v>11.625</v>
      </c>
      <c r="I145" s="3">
        <v>0.64583333333333337</v>
      </c>
      <c r="J145">
        <v>1145</v>
      </c>
      <c r="K145" s="2">
        <v>71.867999999999995</v>
      </c>
      <c r="L145" s="13"/>
    </row>
    <row r="146" spans="1:12" x14ac:dyDescent="0.15">
      <c r="A146" t="s">
        <v>66</v>
      </c>
      <c r="B146">
        <v>22</v>
      </c>
      <c r="C146">
        <v>641</v>
      </c>
      <c r="D146" s="2">
        <f>C146/B146</f>
        <v>29.136363636363637</v>
      </c>
      <c r="E146">
        <v>173</v>
      </c>
      <c r="F146" s="4">
        <f>E146/B146</f>
        <v>7.8636363636363633</v>
      </c>
      <c r="G146">
        <v>255</v>
      </c>
      <c r="H146" s="2">
        <v>11.590909090909092</v>
      </c>
      <c r="I146" s="3">
        <v>0.64393939393939392</v>
      </c>
      <c r="J146">
        <v>1577</v>
      </c>
      <c r="K146" s="2">
        <v>71.873999999999995</v>
      </c>
      <c r="L146" s="13"/>
    </row>
    <row r="147" spans="1:12" x14ac:dyDescent="0.15">
      <c r="A147" t="s">
        <v>163</v>
      </c>
      <c r="B147">
        <v>12</v>
      </c>
      <c r="C147">
        <v>356</v>
      </c>
      <c r="D147" s="2">
        <f>C147/B147</f>
        <v>29.666666666666668</v>
      </c>
      <c r="E147">
        <v>92</v>
      </c>
      <c r="F147" s="4">
        <f>E147/B147</f>
        <v>7.666666666666667</v>
      </c>
      <c r="G147">
        <v>149</v>
      </c>
      <c r="H147" s="2">
        <v>12.416666666666666</v>
      </c>
      <c r="I147" s="3">
        <v>0.68981481481481477</v>
      </c>
      <c r="J147">
        <v>860</v>
      </c>
      <c r="K147" s="2">
        <v>71.891999999999996</v>
      </c>
      <c r="L147" s="13"/>
    </row>
    <row r="148" spans="1:12" x14ac:dyDescent="0.15">
      <c r="A148" t="s">
        <v>146</v>
      </c>
      <c r="B148">
        <v>12</v>
      </c>
      <c r="C148">
        <v>346</v>
      </c>
      <c r="D148" s="2">
        <f>C148/B148</f>
        <v>28.833333333333332</v>
      </c>
      <c r="E148">
        <v>119</v>
      </c>
      <c r="F148" s="4">
        <f>E148/B148</f>
        <v>9.9166666666666661</v>
      </c>
      <c r="G148">
        <v>141</v>
      </c>
      <c r="H148" s="2">
        <v>11.75</v>
      </c>
      <c r="I148" s="3">
        <v>0.65277777777777779</v>
      </c>
      <c r="J148">
        <v>862</v>
      </c>
      <c r="K148" s="2">
        <v>71.924000000000007</v>
      </c>
      <c r="L148" s="13"/>
    </row>
    <row r="149" spans="1:12" x14ac:dyDescent="0.15">
      <c r="A149" t="s">
        <v>200</v>
      </c>
      <c r="B149">
        <v>11</v>
      </c>
      <c r="C149">
        <v>332</v>
      </c>
      <c r="D149" s="2">
        <f>C149/B149</f>
        <v>30.181818181818183</v>
      </c>
      <c r="E149">
        <v>82</v>
      </c>
      <c r="F149" s="4">
        <f>E149/B149</f>
        <v>7.4545454545454541</v>
      </c>
      <c r="G149">
        <v>133</v>
      </c>
      <c r="H149" s="2">
        <v>12.090909090909092</v>
      </c>
      <c r="I149" s="3">
        <v>0.67171717171717171</v>
      </c>
      <c r="J149">
        <v>789</v>
      </c>
      <c r="K149" s="2">
        <v>71.933999999999997</v>
      </c>
      <c r="L149" s="13"/>
    </row>
    <row r="150" spans="1:12" x14ac:dyDescent="0.15">
      <c r="A150" t="s">
        <v>90</v>
      </c>
      <c r="B150">
        <v>16</v>
      </c>
      <c r="C150">
        <v>465</v>
      </c>
      <c r="D150" s="2">
        <f>C150/B150</f>
        <v>29.0625</v>
      </c>
      <c r="E150">
        <v>107</v>
      </c>
      <c r="F150" s="4">
        <f>E150/B150</f>
        <v>6.6875</v>
      </c>
      <c r="G150">
        <v>180</v>
      </c>
      <c r="H150" s="2">
        <v>11.25</v>
      </c>
      <c r="I150" s="3">
        <v>0.625</v>
      </c>
      <c r="J150">
        <v>1147</v>
      </c>
      <c r="K150" s="2">
        <v>71.938000000000002</v>
      </c>
      <c r="L150" s="13"/>
    </row>
    <row r="151" spans="1:12" x14ac:dyDescent="0.15">
      <c r="A151" t="s">
        <v>168</v>
      </c>
      <c r="B151">
        <v>12</v>
      </c>
      <c r="C151">
        <v>360</v>
      </c>
      <c r="D151" s="2">
        <f>C151/B151</f>
        <v>30</v>
      </c>
      <c r="E151">
        <v>101</v>
      </c>
      <c r="F151" s="4">
        <f>E151/B151</f>
        <v>8.4166666666666661</v>
      </c>
      <c r="G151">
        <v>144</v>
      </c>
      <c r="H151" s="2">
        <v>12</v>
      </c>
      <c r="I151" s="3">
        <v>0.66666666666666663</v>
      </c>
      <c r="J151">
        <v>858</v>
      </c>
      <c r="K151" s="2">
        <v>71.941999999999993</v>
      </c>
      <c r="L151" s="13"/>
    </row>
    <row r="152" spans="1:12" x14ac:dyDescent="0.15">
      <c r="A152" t="s">
        <v>202</v>
      </c>
      <c r="B152">
        <v>12</v>
      </c>
      <c r="C152">
        <v>374</v>
      </c>
      <c r="D152" s="2">
        <f>C152/B152</f>
        <v>31.166666666666668</v>
      </c>
      <c r="E152">
        <v>115</v>
      </c>
      <c r="F152" s="4">
        <f>E152/B152</f>
        <v>9.5833333333333339</v>
      </c>
      <c r="G152">
        <v>156</v>
      </c>
      <c r="H152" s="2">
        <v>13</v>
      </c>
      <c r="I152" s="3">
        <v>0.72222222222222221</v>
      </c>
      <c r="J152">
        <v>858</v>
      </c>
      <c r="K152" s="2">
        <v>71.941999999999993</v>
      </c>
      <c r="L152" s="13"/>
    </row>
    <row r="153" spans="1:12" x14ac:dyDescent="0.15">
      <c r="A153" t="s">
        <v>118</v>
      </c>
      <c r="B153">
        <v>12</v>
      </c>
      <c r="C153">
        <v>367</v>
      </c>
      <c r="D153" s="2">
        <f>C153/B153</f>
        <v>30.583333333333332</v>
      </c>
      <c r="E153">
        <v>108</v>
      </c>
      <c r="F153" s="4">
        <f>E153/B153</f>
        <v>9</v>
      </c>
      <c r="G153">
        <v>146</v>
      </c>
      <c r="H153" s="2">
        <v>12.166666666666666</v>
      </c>
      <c r="I153" s="3">
        <v>0.67592592592592593</v>
      </c>
      <c r="J153">
        <v>865</v>
      </c>
      <c r="K153" s="2">
        <v>71.974000000000004</v>
      </c>
      <c r="L153" s="13"/>
    </row>
    <row r="154" spans="1:12" x14ac:dyDescent="0.15">
      <c r="A154" t="s">
        <v>186</v>
      </c>
      <c r="B154">
        <v>20</v>
      </c>
      <c r="C154">
        <v>583</v>
      </c>
      <c r="D154" s="2">
        <f>C154/B154</f>
        <v>29.15</v>
      </c>
      <c r="E154">
        <v>173</v>
      </c>
      <c r="F154" s="4">
        <f>E154/B154</f>
        <v>8.65</v>
      </c>
      <c r="G154">
        <v>235</v>
      </c>
      <c r="H154" s="2">
        <v>11.75</v>
      </c>
      <c r="I154" s="3">
        <v>0.65277777777777779</v>
      </c>
      <c r="J154">
        <v>1430</v>
      </c>
      <c r="K154" s="2">
        <v>71.991</v>
      </c>
      <c r="L154" s="13"/>
    </row>
    <row r="155" spans="1:12" x14ac:dyDescent="0.15">
      <c r="A155" t="s">
        <v>100</v>
      </c>
      <c r="B155">
        <v>8</v>
      </c>
      <c r="C155">
        <v>249</v>
      </c>
      <c r="D155" s="2">
        <f>C155/B155</f>
        <v>31.125</v>
      </c>
      <c r="E155">
        <v>72</v>
      </c>
      <c r="F155" s="4">
        <f>E155/B155</f>
        <v>9</v>
      </c>
      <c r="G155">
        <v>98</v>
      </c>
      <c r="H155" s="2">
        <v>12.25</v>
      </c>
      <c r="I155" s="3">
        <v>0.68055555555555558</v>
      </c>
      <c r="J155">
        <v>575</v>
      </c>
      <c r="K155" s="2">
        <v>71.995000000000005</v>
      </c>
      <c r="L155" s="13"/>
    </row>
    <row r="156" spans="1:12" x14ac:dyDescent="0.15">
      <c r="A156" t="s">
        <v>38</v>
      </c>
      <c r="B156">
        <v>14</v>
      </c>
      <c r="C156">
        <v>413</v>
      </c>
      <c r="D156" s="2">
        <f>C156/B156</f>
        <v>29.5</v>
      </c>
      <c r="E156">
        <v>123</v>
      </c>
      <c r="F156" s="4">
        <f>E156/B156</f>
        <v>8.7857142857142865</v>
      </c>
      <c r="G156">
        <v>172</v>
      </c>
      <c r="H156" s="2">
        <v>12.285714285714286</v>
      </c>
      <c r="I156" s="3">
        <v>0.68253968253968256</v>
      </c>
      <c r="J156">
        <v>1001</v>
      </c>
      <c r="K156" s="2">
        <v>71.995999999999995</v>
      </c>
      <c r="L156" s="13"/>
    </row>
    <row r="157" spans="1:12" x14ac:dyDescent="0.15">
      <c r="A157" t="s">
        <v>82</v>
      </c>
      <c r="B157">
        <v>8</v>
      </c>
      <c r="C157">
        <v>240</v>
      </c>
      <c r="D157" s="2">
        <f>C157/B157</f>
        <v>30</v>
      </c>
      <c r="E157">
        <v>67</v>
      </c>
      <c r="F157" s="4">
        <f>E157/B157</f>
        <v>8.375</v>
      </c>
      <c r="G157">
        <v>92</v>
      </c>
      <c r="H157" s="2">
        <v>11.5</v>
      </c>
      <c r="I157" s="3">
        <v>0.63888888888888884</v>
      </c>
      <c r="J157">
        <v>582</v>
      </c>
      <c r="K157" s="2">
        <v>72.007000000000005</v>
      </c>
      <c r="L157" s="13"/>
    </row>
    <row r="158" spans="1:12" x14ac:dyDescent="0.15">
      <c r="A158" t="s">
        <v>221</v>
      </c>
      <c r="B158">
        <v>4</v>
      </c>
      <c r="C158">
        <v>110</v>
      </c>
      <c r="D158" s="2">
        <f>C158/B158</f>
        <v>27.5</v>
      </c>
      <c r="E158">
        <v>26</v>
      </c>
      <c r="F158" s="4">
        <f>E158/B158</f>
        <v>6.5</v>
      </c>
      <c r="G158">
        <v>42</v>
      </c>
      <c r="H158" s="2">
        <v>10.5</v>
      </c>
      <c r="I158" s="3">
        <v>0.58333333333333337</v>
      </c>
      <c r="J158">
        <v>288</v>
      </c>
      <c r="K158" s="2">
        <v>72.087000000000003</v>
      </c>
      <c r="L158" s="13"/>
    </row>
    <row r="159" spans="1:12" x14ac:dyDescent="0.15">
      <c r="A159" t="s">
        <v>135</v>
      </c>
      <c r="B159">
        <v>10</v>
      </c>
      <c r="C159">
        <v>300</v>
      </c>
      <c r="D159" s="2">
        <f>C159/B159</f>
        <v>30</v>
      </c>
      <c r="E159">
        <v>69</v>
      </c>
      <c r="F159" s="4">
        <f>E159/B159</f>
        <v>6.9</v>
      </c>
      <c r="G159">
        <v>121</v>
      </c>
      <c r="H159" s="2">
        <v>12.1</v>
      </c>
      <c r="I159" s="3">
        <v>0.67222222222222228</v>
      </c>
      <c r="J159">
        <v>717</v>
      </c>
      <c r="K159" s="2">
        <v>72.09</v>
      </c>
      <c r="L159" s="13"/>
    </row>
    <row r="160" spans="1:12" x14ac:dyDescent="0.15">
      <c r="A160" t="s">
        <v>203</v>
      </c>
      <c r="B160">
        <v>10</v>
      </c>
      <c r="C160">
        <v>293</v>
      </c>
      <c r="D160" s="2">
        <f>C160/B160</f>
        <v>29.3</v>
      </c>
      <c r="E160">
        <v>74</v>
      </c>
      <c r="F160" s="4">
        <f>E160/B160</f>
        <v>7.4</v>
      </c>
      <c r="G160">
        <v>119</v>
      </c>
      <c r="H160" s="2">
        <v>11.9</v>
      </c>
      <c r="I160" s="3">
        <v>0.66111111111111109</v>
      </c>
      <c r="J160">
        <v>719</v>
      </c>
      <c r="K160" s="2">
        <v>72.096999999999994</v>
      </c>
      <c r="L160" s="13"/>
    </row>
    <row r="161" spans="1:12" x14ac:dyDescent="0.15">
      <c r="A161" t="s">
        <v>69</v>
      </c>
      <c r="B161">
        <v>12</v>
      </c>
      <c r="C161">
        <v>352</v>
      </c>
      <c r="D161" s="2">
        <f>C161/B161</f>
        <v>29.333333333333332</v>
      </c>
      <c r="E161">
        <v>101</v>
      </c>
      <c r="F161" s="4">
        <f>E161/B161</f>
        <v>8.4166666666666661</v>
      </c>
      <c r="G161">
        <v>139</v>
      </c>
      <c r="H161" s="2">
        <v>11.583333333333334</v>
      </c>
      <c r="I161" s="3">
        <v>0.64351851851851849</v>
      </c>
      <c r="J161">
        <v>866</v>
      </c>
      <c r="K161" s="2">
        <v>72.117000000000004</v>
      </c>
      <c r="L161" s="13"/>
    </row>
    <row r="162" spans="1:12" x14ac:dyDescent="0.15">
      <c r="A162" t="s">
        <v>139</v>
      </c>
      <c r="B162">
        <v>10</v>
      </c>
      <c r="C162">
        <v>303</v>
      </c>
      <c r="D162" s="2">
        <f>C162/B162</f>
        <v>30.3</v>
      </c>
      <c r="E162">
        <v>109</v>
      </c>
      <c r="F162" s="4">
        <f>E162/B162</f>
        <v>10.9</v>
      </c>
      <c r="G162">
        <v>121</v>
      </c>
      <c r="H162" s="2">
        <v>12.1</v>
      </c>
      <c r="I162" s="3">
        <v>0.67222222222222228</v>
      </c>
      <c r="J162">
        <v>721</v>
      </c>
      <c r="K162" s="2">
        <v>72.150999999999996</v>
      </c>
      <c r="L162" s="13"/>
    </row>
    <row r="163" spans="1:12" x14ac:dyDescent="0.15">
      <c r="A163" t="s">
        <v>151</v>
      </c>
      <c r="B163">
        <v>12</v>
      </c>
      <c r="C163">
        <v>370</v>
      </c>
      <c r="D163" s="2">
        <f>C163/B163</f>
        <v>30.833333333333332</v>
      </c>
      <c r="E163">
        <v>89</v>
      </c>
      <c r="F163" s="4">
        <f>E163/B163</f>
        <v>7.416666666666667</v>
      </c>
      <c r="G163">
        <v>153</v>
      </c>
      <c r="H163" s="2">
        <v>12.75</v>
      </c>
      <c r="I163" s="3">
        <v>0.70833333333333337</v>
      </c>
      <c r="J163">
        <v>861</v>
      </c>
      <c r="K163" s="2">
        <v>72.158000000000001</v>
      </c>
      <c r="L163" s="13"/>
    </row>
    <row r="164" spans="1:12" x14ac:dyDescent="0.15">
      <c r="A164" t="s">
        <v>223</v>
      </c>
      <c r="B164">
        <v>14</v>
      </c>
      <c r="C164">
        <v>417</v>
      </c>
      <c r="D164" s="2">
        <f>C164/B164</f>
        <v>29.785714285714285</v>
      </c>
      <c r="E164">
        <v>92</v>
      </c>
      <c r="F164" s="4">
        <f>E164/B164</f>
        <v>6.5714285714285712</v>
      </c>
      <c r="G164">
        <v>165</v>
      </c>
      <c r="H164" s="2">
        <v>11.785714285714286</v>
      </c>
      <c r="I164" s="3">
        <v>0.65476190476190477</v>
      </c>
      <c r="J164">
        <v>1008</v>
      </c>
      <c r="K164" s="2">
        <v>72.162000000000006</v>
      </c>
      <c r="L164" s="13"/>
    </row>
    <row r="165" spans="1:12" x14ac:dyDescent="0.15">
      <c r="A165" t="s">
        <v>87</v>
      </c>
      <c r="B165">
        <v>8</v>
      </c>
      <c r="C165">
        <v>232</v>
      </c>
      <c r="D165" s="2">
        <f>C165/B165</f>
        <v>29</v>
      </c>
      <c r="E165">
        <v>68</v>
      </c>
      <c r="F165" s="4">
        <f>E165/B165</f>
        <v>8.5</v>
      </c>
      <c r="G165">
        <v>95</v>
      </c>
      <c r="H165" s="2">
        <v>11.875</v>
      </c>
      <c r="I165" s="3">
        <v>0.65972222222222221</v>
      </c>
      <c r="J165">
        <v>569</v>
      </c>
      <c r="K165" s="2">
        <v>72.167000000000002</v>
      </c>
      <c r="L165" s="13"/>
    </row>
    <row r="166" spans="1:12" x14ac:dyDescent="0.15">
      <c r="A166" t="s">
        <v>234</v>
      </c>
      <c r="B166">
        <v>12</v>
      </c>
      <c r="C166">
        <v>343</v>
      </c>
      <c r="D166" s="2">
        <f>C166/B166</f>
        <v>28.583333333333332</v>
      </c>
      <c r="E166">
        <v>108</v>
      </c>
      <c r="F166" s="4">
        <f>E166/B166</f>
        <v>9</v>
      </c>
      <c r="G166">
        <v>140</v>
      </c>
      <c r="H166" s="2">
        <v>11.666666666666666</v>
      </c>
      <c r="I166" s="3">
        <v>0.64814814814814814</v>
      </c>
      <c r="J166">
        <v>867</v>
      </c>
      <c r="K166" s="2">
        <v>72.2</v>
      </c>
      <c r="L166" s="13"/>
    </row>
    <row r="167" spans="1:12" x14ac:dyDescent="0.15">
      <c r="A167" t="s">
        <v>237</v>
      </c>
      <c r="B167">
        <v>12</v>
      </c>
      <c r="C167">
        <v>375</v>
      </c>
      <c r="D167" s="2">
        <f>C167/B167</f>
        <v>31.25</v>
      </c>
      <c r="E167">
        <v>108</v>
      </c>
      <c r="F167" s="4">
        <f>E167/B167</f>
        <v>9</v>
      </c>
      <c r="G167">
        <v>153</v>
      </c>
      <c r="H167" s="2">
        <v>12.75</v>
      </c>
      <c r="I167" s="3">
        <v>0.70833333333333337</v>
      </c>
      <c r="J167">
        <v>867</v>
      </c>
      <c r="K167" s="2">
        <v>72.2</v>
      </c>
      <c r="L167" s="13"/>
    </row>
    <row r="168" spans="1:12" x14ac:dyDescent="0.15">
      <c r="A168" t="s">
        <v>94</v>
      </c>
      <c r="B168">
        <v>6</v>
      </c>
      <c r="C168">
        <v>171</v>
      </c>
      <c r="D168" s="2">
        <f>C168/B168</f>
        <v>28.5</v>
      </c>
      <c r="E168">
        <v>49</v>
      </c>
      <c r="F168" s="4">
        <f>E168/B168</f>
        <v>8.1666666666666661</v>
      </c>
      <c r="G168">
        <v>67</v>
      </c>
      <c r="H168" s="2">
        <v>11.166666666666666</v>
      </c>
      <c r="I168" s="3">
        <v>0.62037037037037035</v>
      </c>
      <c r="J168">
        <v>432</v>
      </c>
      <c r="K168" s="2">
        <v>72.224000000000004</v>
      </c>
      <c r="L168" s="13"/>
    </row>
    <row r="169" spans="1:12" x14ac:dyDescent="0.15">
      <c r="A169" t="s">
        <v>143</v>
      </c>
      <c r="B169">
        <v>12</v>
      </c>
      <c r="C169">
        <v>362</v>
      </c>
      <c r="D169" s="2">
        <f>C169/B169</f>
        <v>30.166666666666668</v>
      </c>
      <c r="E169">
        <v>127</v>
      </c>
      <c r="F169" s="4">
        <f>E169/B169</f>
        <v>10.583333333333334</v>
      </c>
      <c r="G169">
        <v>144</v>
      </c>
      <c r="H169" s="2">
        <v>12</v>
      </c>
      <c r="I169" s="3">
        <v>0.66666666666666663</v>
      </c>
      <c r="J169">
        <v>858</v>
      </c>
      <c r="K169" s="2">
        <v>72.245000000000005</v>
      </c>
      <c r="L169" s="13"/>
    </row>
    <row r="170" spans="1:12" x14ac:dyDescent="0.15">
      <c r="A170" t="s">
        <v>141</v>
      </c>
      <c r="B170">
        <v>14</v>
      </c>
      <c r="C170">
        <v>413</v>
      </c>
      <c r="D170" s="2">
        <f>C170/B170</f>
        <v>29.5</v>
      </c>
      <c r="E170">
        <v>103</v>
      </c>
      <c r="F170" s="4">
        <f>E170/B170</f>
        <v>7.3571428571428568</v>
      </c>
      <c r="G170">
        <v>161</v>
      </c>
      <c r="H170" s="2">
        <v>11.5</v>
      </c>
      <c r="I170" s="3">
        <v>0.63888888888888884</v>
      </c>
      <c r="J170">
        <v>1005</v>
      </c>
      <c r="K170" s="2">
        <v>72.319999999999993</v>
      </c>
      <c r="L170" s="13"/>
    </row>
    <row r="171" spans="1:12" x14ac:dyDescent="0.15">
      <c r="A171" t="s">
        <v>51</v>
      </c>
      <c r="B171">
        <v>12</v>
      </c>
      <c r="C171">
        <v>361</v>
      </c>
      <c r="D171" s="2">
        <f>C171/B171</f>
        <v>30.083333333333332</v>
      </c>
      <c r="E171">
        <v>105</v>
      </c>
      <c r="F171" s="4">
        <f>E171/B171</f>
        <v>8.75</v>
      </c>
      <c r="G171">
        <v>138</v>
      </c>
      <c r="H171" s="2">
        <v>11.5</v>
      </c>
      <c r="I171" s="3">
        <v>0.63888888888888884</v>
      </c>
      <c r="J171">
        <v>868</v>
      </c>
      <c r="K171" s="2">
        <v>72.382999999999996</v>
      </c>
      <c r="L171" s="13"/>
    </row>
    <row r="172" spans="1:12" x14ac:dyDescent="0.15">
      <c r="A172" t="s">
        <v>191</v>
      </c>
      <c r="B172">
        <v>12</v>
      </c>
      <c r="C172">
        <v>360</v>
      </c>
      <c r="D172" s="2">
        <f>C172/B172</f>
        <v>30</v>
      </c>
      <c r="E172">
        <v>86</v>
      </c>
      <c r="F172" s="4">
        <f>E172/B172</f>
        <v>7.166666666666667</v>
      </c>
      <c r="G172">
        <v>137</v>
      </c>
      <c r="H172" s="2">
        <v>11.416666666666666</v>
      </c>
      <c r="I172" s="3">
        <v>0.6342592592592593</v>
      </c>
      <c r="J172">
        <v>867</v>
      </c>
      <c r="K172" s="2">
        <v>72.385000000000005</v>
      </c>
      <c r="L172" s="13"/>
    </row>
    <row r="173" spans="1:12" x14ac:dyDescent="0.15">
      <c r="A173" t="s">
        <v>49</v>
      </c>
      <c r="B173">
        <v>8</v>
      </c>
      <c r="C173">
        <v>234</v>
      </c>
      <c r="D173" s="2">
        <f>C173/B173</f>
        <v>29.25</v>
      </c>
      <c r="E173">
        <v>58</v>
      </c>
      <c r="F173" s="4">
        <f>E173/B173</f>
        <v>7.25</v>
      </c>
      <c r="G173">
        <v>96</v>
      </c>
      <c r="H173" s="2">
        <v>12</v>
      </c>
      <c r="I173" s="3">
        <v>0.66666666666666663</v>
      </c>
      <c r="J173">
        <v>573</v>
      </c>
      <c r="K173" s="2">
        <v>72.387</v>
      </c>
      <c r="L173" s="13"/>
    </row>
    <row r="174" spans="1:12" x14ac:dyDescent="0.15">
      <c r="A174" t="s">
        <v>88</v>
      </c>
      <c r="B174">
        <v>12</v>
      </c>
      <c r="C174">
        <v>353</v>
      </c>
      <c r="D174" s="2">
        <f>C174/B174</f>
        <v>29.416666666666668</v>
      </c>
      <c r="E174">
        <v>90</v>
      </c>
      <c r="F174" s="4">
        <f>E174/B174</f>
        <v>7.5</v>
      </c>
      <c r="G174">
        <v>136</v>
      </c>
      <c r="H174" s="2">
        <v>11.333333333333334</v>
      </c>
      <c r="I174" s="3">
        <v>0.62962962962962965</v>
      </c>
      <c r="J174">
        <v>864</v>
      </c>
      <c r="K174" s="2">
        <v>72.408000000000001</v>
      </c>
      <c r="L174" s="13"/>
    </row>
    <row r="175" spans="1:12" x14ac:dyDescent="0.15">
      <c r="A175" t="s">
        <v>195</v>
      </c>
      <c r="B175">
        <v>10</v>
      </c>
      <c r="C175">
        <v>305</v>
      </c>
      <c r="D175" s="2">
        <f>C175/B175</f>
        <v>30.5</v>
      </c>
      <c r="E175">
        <v>75</v>
      </c>
      <c r="F175" s="4">
        <f>E175/B175</f>
        <v>7.5</v>
      </c>
      <c r="G175">
        <v>122</v>
      </c>
      <c r="H175" s="2">
        <v>12.2</v>
      </c>
      <c r="I175" s="3">
        <v>0.67777777777777781</v>
      </c>
      <c r="J175">
        <v>720</v>
      </c>
      <c r="K175" s="2">
        <v>72.456999999999994</v>
      </c>
      <c r="L175" s="13"/>
    </row>
    <row r="176" spans="1:12" x14ac:dyDescent="0.15">
      <c r="A176" t="s">
        <v>98</v>
      </c>
      <c r="B176">
        <v>4</v>
      </c>
      <c r="C176">
        <v>126</v>
      </c>
      <c r="D176" s="2">
        <f>C176/B176</f>
        <v>31.5</v>
      </c>
      <c r="E176">
        <v>35</v>
      </c>
      <c r="F176" s="4">
        <f>E176/B176</f>
        <v>8.75</v>
      </c>
      <c r="G176">
        <v>56</v>
      </c>
      <c r="H176" s="2">
        <v>14</v>
      </c>
      <c r="I176" s="3">
        <v>0.77777777777777779</v>
      </c>
      <c r="J176">
        <v>291</v>
      </c>
      <c r="K176" s="2">
        <v>72.457999999999998</v>
      </c>
      <c r="L176" s="13"/>
    </row>
    <row r="177" spans="1:12" x14ac:dyDescent="0.15">
      <c r="A177" t="s">
        <v>105</v>
      </c>
      <c r="B177">
        <v>14</v>
      </c>
      <c r="C177">
        <v>406</v>
      </c>
      <c r="D177" s="2">
        <f>C177/B177</f>
        <v>29</v>
      </c>
      <c r="E177">
        <v>117</v>
      </c>
      <c r="F177" s="4">
        <f>E177/B177</f>
        <v>8.3571428571428577</v>
      </c>
      <c r="G177">
        <v>150</v>
      </c>
      <c r="H177" s="2">
        <v>10.714285714285714</v>
      </c>
      <c r="I177" s="3">
        <v>0.59523809523809523</v>
      </c>
      <c r="J177">
        <v>1010</v>
      </c>
      <c r="K177" s="2">
        <v>72.459999999999994</v>
      </c>
      <c r="L177" s="13"/>
    </row>
    <row r="178" spans="1:12" x14ac:dyDescent="0.15">
      <c r="A178" t="s">
        <v>162</v>
      </c>
      <c r="B178">
        <v>14</v>
      </c>
      <c r="C178">
        <v>414</v>
      </c>
      <c r="D178" s="2">
        <f>C178/B178</f>
        <v>29.571428571428573</v>
      </c>
      <c r="E178">
        <v>92</v>
      </c>
      <c r="F178" s="4">
        <f>E178/B178</f>
        <v>6.5714285714285712</v>
      </c>
      <c r="G178">
        <v>166</v>
      </c>
      <c r="H178" s="2">
        <v>11.857142857142858</v>
      </c>
      <c r="I178" s="3">
        <v>0.65873015873015872</v>
      </c>
      <c r="J178">
        <v>1010</v>
      </c>
      <c r="K178" s="2">
        <v>72.459999999999994</v>
      </c>
      <c r="L178" s="13"/>
    </row>
    <row r="179" spans="1:12" x14ac:dyDescent="0.15">
      <c r="A179" t="s">
        <v>42</v>
      </c>
      <c r="B179">
        <v>12</v>
      </c>
      <c r="C179">
        <v>352</v>
      </c>
      <c r="D179" s="2">
        <f>C179/B179</f>
        <v>29.333333333333332</v>
      </c>
      <c r="E179">
        <v>86</v>
      </c>
      <c r="F179" s="4">
        <f>E179/B179</f>
        <v>7.166666666666667</v>
      </c>
      <c r="G179">
        <v>133</v>
      </c>
      <c r="H179" s="2">
        <v>11.083333333333334</v>
      </c>
      <c r="I179" s="3">
        <v>0.6157407407407407</v>
      </c>
      <c r="J179">
        <v>867</v>
      </c>
      <c r="K179" s="2">
        <v>72.477999999999994</v>
      </c>
      <c r="L179" s="13"/>
    </row>
    <row r="180" spans="1:12" x14ac:dyDescent="0.15">
      <c r="A180" t="s">
        <v>91</v>
      </c>
      <c r="B180">
        <v>6</v>
      </c>
      <c r="C180">
        <v>180</v>
      </c>
      <c r="D180" s="2">
        <f>C180/B180</f>
        <v>30</v>
      </c>
      <c r="E180">
        <v>61</v>
      </c>
      <c r="F180" s="4">
        <f>E180/B180</f>
        <v>10.166666666666666</v>
      </c>
      <c r="G180">
        <v>75</v>
      </c>
      <c r="H180" s="2">
        <v>12.5</v>
      </c>
      <c r="I180" s="3">
        <v>0.69444444444444442</v>
      </c>
      <c r="J180">
        <v>431</v>
      </c>
      <c r="K180" s="2">
        <v>72.497</v>
      </c>
      <c r="L180" s="13"/>
    </row>
    <row r="181" spans="1:12" x14ac:dyDescent="0.15">
      <c r="A181" t="s">
        <v>77</v>
      </c>
      <c r="B181">
        <v>14</v>
      </c>
      <c r="C181">
        <v>422</v>
      </c>
      <c r="D181" s="2">
        <f>C181/B181</f>
        <v>30.142857142857142</v>
      </c>
      <c r="E181">
        <v>112</v>
      </c>
      <c r="F181" s="4">
        <f>E181/B181</f>
        <v>8</v>
      </c>
      <c r="G181">
        <v>172</v>
      </c>
      <c r="H181" s="2">
        <v>12.285714285714286</v>
      </c>
      <c r="I181" s="3">
        <v>0.68253968253968256</v>
      </c>
      <c r="J181">
        <v>1014</v>
      </c>
      <c r="K181" s="2">
        <v>72.563999999999993</v>
      </c>
      <c r="L181" s="13"/>
    </row>
    <row r="182" spans="1:12" x14ac:dyDescent="0.15">
      <c r="A182" t="s">
        <v>189</v>
      </c>
      <c r="B182">
        <v>14</v>
      </c>
      <c r="C182">
        <v>412</v>
      </c>
      <c r="D182" s="2">
        <f>C182/B182</f>
        <v>29.428571428571427</v>
      </c>
      <c r="E182">
        <v>93</v>
      </c>
      <c r="F182" s="4">
        <f>E182/B182</f>
        <v>6.6428571428571432</v>
      </c>
      <c r="G182">
        <v>165</v>
      </c>
      <c r="H182" s="2">
        <v>11.785714285714286</v>
      </c>
      <c r="I182" s="3">
        <v>0.65476190476190477</v>
      </c>
      <c r="J182">
        <v>1012</v>
      </c>
      <c r="K182" s="2">
        <v>72.602999999999994</v>
      </c>
      <c r="L182" s="13"/>
    </row>
    <row r="183" spans="1:12" x14ac:dyDescent="0.15">
      <c r="A183" t="s">
        <v>220</v>
      </c>
      <c r="B183">
        <v>12</v>
      </c>
      <c r="C183">
        <v>366</v>
      </c>
      <c r="D183" s="2">
        <f>C183/B183</f>
        <v>30.5</v>
      </c>
      <c r="E183">
        <v>106</v>
      </c>
      <c r="F183" s="4">
        <f>E183/B183</f>
        <v>8.8333333333333339</v>
      </c>
      <c r="G183">
        <v>146</v>
      </c>
      <c r="H183" s="2">
        <v>12.166666666666666</v>
      </c>
      <c r="I183" s="3">
        <v>0.67592592592592593</v>
      </c>
      <c r="J183">
        <v>872</v>
      </c>
      <c r="K183" s="2">
        <v>72.617000000000004</v>
      </c>
      <c r="L183" s="13"/>
    </row>
    <row r="184" spans="1:12" x14ac:dyDescent="0.15">
      <c r="A184" t="s">
        <v>165</v>
      </c>
      <c r="B184">
        <v>10</v>
      </c>
      <c r="C184">
        <v>290</v>
      </c>
      <c r="D184" s="2">
        <f>C184/B184</f>
        <v>29</v>
      </c>
      <c r="E184">
        <v>72</v>
      </c>
      <c r="F184" s="4">
        <f>E184/B184</f>
        <v>7.2</v>
      </c>
      <c r="G184">
        <v>112</v>
      </c>
      <c r="H184" s="2">
        <v>11.2</v>
      </c>
      <c r="I184" s="3">
        <v>0.62222222222222223</v>
      </c>
      <c r="J184">
        <v>720</v>
      </c>
      <c r="K184" s="2">
        <v>72.659000000000006</v>
      </c>
      <c r="L184" s="13"/>
    </row>
    <row r="185" spans="1:12" x14ac:dyDescent="0.15">
      <c r="A185" t="s">
        <v>68</v>
      </c>
      <c r="B185">
        <v>18</v>
      </c>
      <c r="C185">
        <v>571</v>
      </c>
      <c r="D185" s="2">
        <f>C185/B185</f>
        <v>31.722222222222221</v>
      </c>
      <c r="E185">
        <v>169</v>
      </c>
      <c r="F185" s="4">
        <f>E185/B185</f>
        <v>9.3888888888888893</v>
      </c>
      <c r="G185">
        <v>227</v>
      </c>
      <c r="H185" s="2">
        <v>12.611111111111111</v>
      </c>
      <c r="I185" s="3">
        <v>0.70061728395061729</v>
      </c>
      <c r="J185">
        <v>1307</v>
      </c>
      <c r="K185" s="2">
        <v>72.688000000000002</v>
      </c>
      <c r="L185" s="13"/>
    </row>
    <row r="186" spans="1:12" x14ac:dyDescent="0.15">
      <c r="A186" t="s">
        <v>212</v>
      </c>
      <c r="B186">
        <v>14</v>
      </c>
      <c r="C186">
        <v>411</v>
      </c>
      <c r="D186" s="2">
        <f>C186/B186</f>
        <v>29.357142857142858</v>
      </c>
      <c r="E186">
        <v>83</v>
      </c>
      <c r="F186" s="4">
        <f>E186/B186</f>
        <v>5.9285714285714288</v>
      </c>
      <c r="G186">
        <v>155</v>
      </c>
      <c r="H186" s="2">
        <v>11.071428571428571</v>
      </c>
      <c r="I186" s="3">
        <v>0.61507936507936511</v>
      </c>
      <c r="J186">
        <v>1015</v>
      </c>
      <c r="K186" s="2">
        <v>72.695999999999998</v>
      </c>
      <c r="L186" s="13"/>
    </row>
    <row r="187" spans="1:12" x14ac:dyDescent="0.15">
      <c r="A187" t="s">
        <v>107</v>
      </c>
      <c r="B187">
        <v>10</v>
      </c>
      <c r="C187">
        <v>301</v>
      </c>
      <c r="D187" s="2">
        <f>C187/B187</f>
        <v>30.1</v>
      </c>
      <c r="E187">
        <v>73</v>
      </c>
      <c r="F187" s="4">
        <f>E187/B187</f>
        <v>7.3</v>
      </c>
      <c r="G187">
        <v>115</v>
      </c>
      <c r="H187" s="2">
        <v>11.5</v>
      </c>
      <c r="I187" s="3">
        <v>0.63888888888888884</v>
      </c>
      <c r="J187">
        <v>724</v>
      </c>
      <c r="K187" s="2">
        <v>72.72</v>
      </c>
      <c r="L187" s="13"/>
    </row>
    <row r="188" spans="1:12" x14ac:dyDescent="0.15">
      <c r="A188" t="s">
        <v>211</v>
      </c>
      <c r="B188">
        <v>18</v>
      </c>
      <c r="C188">
        <v>549</v>
      </c>
      <c r="D188" s="2">
        <f>C188/B188</f>
        <v>30.5</v>
      </c>
      <c r="E188">
        <v>162</v>
      </c>
      <c r="F188" s="4">
        <f>E188/B188</f>
        <v>9</v>
      </c>
      <c r="G188">
        <v>221</v>
      </c>
      <c r="H188" s="2">
        <v>12.277777777777779</v>
      </c>
      <c r="I188" s="3">
        <v>0.6820987654320988</v>
      </c>
      <c r="J188">
        <v>1305</v>
      </c>
      <c r="K188" s="2">
        <v>72.745999999999995</v>
      </c>
      <c r="L188" s="13"/>
    </row>
    <row r="189" spans="1:12" x14ac:dyDescent="0.15">
      <c r="A189" t="s">
        <v>171</v>
      </c>
      <c r="B189">
        <v>8</v>
      </c>
      <c r="C189">
        <v>237</v>
      </c>
      <c r="D189" s="2">
        <f>C189/B189</f>
        <v>29.625</v>
      </c>
      <c r="E189">
        <v>58</v>
      </c>
      <c r="F189" s="4">
        <f>E189/B189</f>
        <v>7.25</v>
      </c>
      <c r="G189">
        <v>94</v>
      </c>
      <c r="H189" s="2">
        <v>11.75</v>
      </c>
      <c r="I189" s="3">
        <v>0.65277777777777779</v>
      </c>
      <c r="J189">
        <v>579</v>
      </c>
      <c r="K189" s="2">
        <v>72.762</v>
      </c>
      <c r="L189" s="13"/>
    </row>
    <row r="190" spans="1:12" x14ac:dyDescent="0.15">
      <c r="A190" t="s">
        <v>161</v>
      </c>
      <c r="B190">
        <v>12</v>
      </c>
      <c r="C190">
        <v>341</v>
      </c>
      <c r="D190" s="2">
        <f>C190/B190</f>
        <v>28.416666666666668</v>
      </c>
      <c r="E190">
        <v>90</v>
      </c>
      <c r="F190" s="4">
        <f>E190/B190</f>
        <v>7.5</v>
      </c>
      <c r="G190">
        <v>128</v>
      </c>
      <c r="H190" s="2">
        <v>10.666666666666666</v>
      </c>
      <c r="I190" s="3">
        <v>0.59259259259259256</v>
      </c>
      <c r="J190">
        <v>870</v>
      </c>
      <c r="K190" s="2">
        <v>72.768000000000001</v>
      </c>
      <c r="L190" s="13"/>
    </row>
    <row r="191" spans="1:12" x14ac:dyDescent="0.15">
      <c r="A191" t="s">
        <v>83</v>
      </c>
      <c r="B191">
        <v>12</v>
      </c>
      <c r="C191">
        <v>332</v>
      </c>
      <c r="D191" s="2">
        <f>C191/B191</f>
        <v>27.666666666666668</v>
      </c>
      <c r="E191">
        <v>94</v>
      </c>
      <c r="F191" s="4">
        <f>E191/B191</f>
        <v>7.833333333333333</v>
      </c>
      <c r="G191">
        <v>118</v>
      </c>
      <c r="H191" s="2">
        <v>9.8333333333333339</v>
      </c>
      <c r="I191" s="3">
        <v>0.54629629629629628</v>
      </c>
      <c r="J191">
        <v>872</v>
      </c>
      <c r="K191" s="2">
        <v>72.804000000000002</v>
      </c>
      <c r="L191" s="13"/>
    </row>
    <row r="192" spans="1:12" x14ac:dyDescent="0.15">
      <c r="A192" t="s">
        <v>155</v>
      </c>
      <c r="B192">
        <v>6</v>
      </c>
      <c r="C192">
        <v>178</v>
      </c>
      <c r="D192" s="2">
        <f>C192/B192</f>
        <v>29.666666666666668</v>
      </c>
      <c r="E192">
        <v>50</v>
      </c>
      <c r="F192" s="4">
        <f>E192/B192</f>
        <v>8.3333333333333339</v>
      </c>
      <c r="G192">
        <v>67</v>
      </c>
      <c r="H192" s="2">
        <v>11.166666666666666</v>
      </c>
      <c r="I192" s="3">
        <v>0.62037037037037035</v>
      </c>
      <c r="J192">
        <v>433</v>
      </c>
      <c r="K192" s="2">
        <v>72.808999999999997</v>
      </c>
      <c r="L192" s="13"/>
    </row>
    <row r="193" spans="1:12" x14ac:dyDescent="0.15">
      <c r="A193" t="s">
        <v>192</v>
      </c>
      <c r="B193">
        <v>12</v>
      </c>
      <c r="C193">
        <v>359</v>
      </c>
      <c r="D193" s="2">
        <f>C193/B193</f>
        <v>29.916666666666668</v>
      </c>
      <c r="E193">
        <v>109</v>
      </c>
      <c r="F193" s="4">
        <f>E193/B193</f>
        <v>9.0833333333333339</v>
      </c>
      <c r="G193">
        <v>143</v>
      </c>
      <c r="H193" s="2">
        <v>11.916666666666666</v>
      </c>
      <c r="I193" s="3">
        <v>0.66203703703703709</v>
      </c>
      <c r="J193">
        <v>873</v>
      </c>
      <c r="K193" s="2">
        <v>72.858000000000004</v>
      </c>
      <c r="L193" s="13"/>
    </row>
    <row r="194" spans="1:12" x14ac:dyDescent="0.15">
      <c r="A194" t="s">
        <v>26</v>
      </c>
      <c r="B194">
        <v>12</v>
      </c>
      <c r="C194">
        <v>367</v>
      </c>
      <c r="D194" s="2">
        <f>C194/B194</f>
        <v>30.583333333333332</v>
      </c>
      <c r="E194">
        <v>109</v>
      </c>
      <c r="F194" s="4">
        <f>E194/B194</f>
        <v>9.0833333333333339</v>
      </c>
      <c r="G194">
        <v>149</v>
      </c>
      <c r="H194" s="2">
        <v>12.416666666666666</v>
      </c>
      <c r="I194" s="3">
        <v>0.68981481481481477</v>
      </c>
      <c r="J194">
        <v>875</v>
      </c>
      <c r="K194" s="2">
        <v>72.867000000000004</v>
      </c>
      <c r="L194" s="13"/>
    </row>
    <row r="195" spans="1:12" x14ac:dyDescent="0.15">
      <c r="A195" t="s">
        <v>76</v>
      </c>
      <c r="B195">
        <v>16</v>
      </c>
      <c r="C195">
        <v>471</v>
      </c>
      <c r="D195" s="2">
        <f>C195/B195</f>
        <v>29.4375</v>
      </c>
      <c r="E195">
        <v>147</v>
      </c>
      <c r="F195" s="4">
        <f>E195/B195</f>
        <v>9.1875</v>
      </c>
      <c r="G195">
        <v>183</v>
      </c>
      <c r="H195" s="2">
        <v>11.4375</v>
      </c>
      <c r="I195" s="3">
        <v>0.63541666666666663</v>
      </c>
      <c r="J195">
        <v>1159</v>
      </c>
      <c r="K195" s="2">
        <v>72.876000000000005</v>
      </c>
      <c r="L195" s="13"/>
    </row>
    <row r="196" spans="1:12" x14ac:dyDescent="0.15">
      <c r="A196" t="s">
        <v>194</v>
      </c>
      <c r="B196">
        <v>12</v>
      </c>
      <c r="C196">
        <v>361</v>
      </c>
      <c r="D196" s="2">
        <f>C196/B196</f>
        <v>30.083333333333332</v>
      </c>
      <c r="E196">
        <v>114</v>
      </c>
      <c r="F196" s="4">
        <f>E196/B196</f>
        <v>9.5</v>
      </c>
      <c r="G196">
        <v>142</v>
      </c>
      <c r="H196" s="2">
        <v>11.833333333333334</v>
      </c>
      <c r="I196" s="3">
        <v>0.65740740740740744</v>
      </c>
      <c r="J196">
        <v>876</v>
      </c>
      <c r="K196" s="2">
        <v>72.891000000000005</v>
      </c>
      <c r="L196" s="13"/>
    </row>
    <row r="197" spans="1:12" x14ac:dyDescent="0.15">
      <c r="A197" t="s">
        <v>216</v>
      </c>
      <c r="B197">
        <v>6</v>
      </c>
      <c r="C197">
        <v>174</v>
      </c>
      <c r="D197" s="2">
        <f>C197/B197</f>
        <v>29</v>
      </c>
      <c r="E197">
        <v>53</v>
      </c>
      <c r="F197" s="4">
        <f>E197/B197</f>
        <v>8.8333333333333339</v>
      </c>
      <c r="G197">
        <v>66</v>
      </c>
      <c r="H197" s="2">
        <v>11</v>
      </c>
      <c r="I197" s="3">
        <v>0.61111111111111116</v>
      </c>
      <c r="J197">
        <v>435</v>
      </c>
      <c r="K197" s="2">
        <v>72.921999999999997</v>
      </c>
      <c r="L197" s="13"/>
    </row>
    <row r="198" spans="1:12" x14ac:dyDescent="0.15">
      <c r="A198" t="s">
        <v>196</v>
      </c>
      <c r="B198">
        <v>4</v>
      </c>
      <c r="C198">
        <v>119</v>
      </c>
      <c r="D198" s="2">
        <f>C198/B198</f>
        <v>29.75</v>
      </c>
      <c r="E198">
        <v>34</v>
      </c>
      <c r="F198" s="4">
        <f>E198/B198</f>
        <v>8.5</v>
      </c>
      <c r="G198">
        <v>49</v>
      </c>
      <c r="H198" s="2">
        <v>12.25</v>
      </c>
      <c r="I198" s="3">
        <v>0.68055555555555558</v>
      </c>
      <c r="J198">
        <v>293</v>
      </c>
      <c r="K198" s="2">
        <v>72.957999999999998</v>
      </c>
      <c r="L198" s="13"/>
    </row>
    <row r="199" spans="1:12" x14ac:dyDescent="0.15">
      <c r="A199" t="s">
        <v>173</v>
      </c>
      <c r="B199">
        <v>4</v>
      </c>
      <c r="C199">
        <v>123</v>
      </c>
      <c r="D199" s="2">
        <f>C199/B199</f>
        <v>30.75</v>
      </c>
      <c r="E199">
        <v>37</v>
      </c>
      <c r="F199" s="4">
        <f>E199/B199</f>
        <v>9.25</v>
      </c>
      <c r="G199">
        <v>49</v>
      </c>
      <c r="H199" s="2">
        <v>12.25</v>
      </c>
      <c r="I199" s="3">
        <v>0.68055555555555558</v>
      </c>
      <c r="J199">
        <v>292</v>
      </c>
      <c r="K199" s="2">
        <v>73.087000000000003</v>
      </c>
      <c r="L199" s="13"/>
    </row>
    <row r="200" spans="1:12" x14ac:dyDescent="0.15">
      <c r="A200" t="s">
        <v>157</v>
      </c>
      <c r="B200">
        <v>6</v>
      </c>
      <c r="C200">
        <v>182</v>
      </c>
      <c r="D200" s="2">
        <f>C200/B200</f>
        <v>30.333333333333332</v>
      </c>
      <c r="E200">
        <v>56</v>
      </c>
      <c r="F200" s="4">
        <f>E200/B200</f>
        <v>9.3333333333333339</v>
      </c>
      <c r="G200">
        <v>67</v>
      </c>
      <c r="H200" s="2">
        <v>11.166666666666666</v>
      </c>
      <c r="I200" s="3">
        <v>0.62037037037037035</v>
      </c>
      <c r="J200">
        <v>435</v>
      </c>
      <c r="K200" s="2">
        <v>73.11</v>
      </c>
      <c r="L200" s="13"/>
    </row>
    <row r="201" spans="1:12" x14ac:dyDescent="0.15">
      <c r="A201" t="s">
        <v>225</v>
      </c>
      <c r="B201">
        <v>4</v>
      </c>
      <c r="C201">
        <v>121</v>
      </c>
      <c r="D201" s="2">
        <f>C201/B201</f>
        <v>30.25</v>
      </c>
      <c r="E201">
        <v>37</v>
      </c>
      <c r="F201" s="4">
        <f>E201/B201</f>
        <v>9.25</v>
      </c>
      <c r="G201">
        <v>49</v>
      </c>
      <c r="H201" s="2">
        <v>12.25</v>
      </c>
      <c r="I201" s="3">
        <v>0.68055555555555558</v>
      </c>
      <c r="J201">
        <v>290</v>
      </c>
      <c r="K201" s="2">
        <v>73.126999999999995</v>
      </c>
      <c r="L201" s="13"/>
    </row>
    <row r="202" spans="1:12" x14ac:dyDescent="0.15">
      <c r="A202" t="s">
        <v>214</v>
      </c>
      <c r="B202">
        <v>14</v>
      </c>
      <c r="C202">
        <v>415</v>
      </c>
      <c r="D202" s="2">
        <f>C202/B202</f>
        <v>29.642857142857142</v>
      </c>
      <c r="E202">
        <v>131</v>
      </c>
      <c r="F202" s="4">
        <f>E202/B202</f>
        <v>9.3571428571428577</v>
      </c>
      <c r="G202">
        <v>153</v>
      </c>
      <c r="H202" s="2">
        <v>10.928571428571429</v>
      </c>
      <c r="I202" s="3">
        <v>0.6071428571428571</v>
      </c>
      <c r="J202">
        <v>1023</v>
      </c>
      <c r="K202" s="2">
        <v>73.233000000000004</v>
      </c>
      <c r="L202" s="13"/>
    </row>
    <row r="203" spans="1:12" x14ac:dyDescent="0.15">
      <c r="A203" t="s">
        <v>114</v>
      </c>
      <c r="B203">
        <v>6</v>
      </c>
      <c r="C203">
        <v>187</v>
      </c>
      <c r="D203" s="2">
        <f>C203/B203</f>
        <v>31.166666666666668</v>
      </c>
      <c r="E203">
        <v>52</v>
      </c>
      <c r="F203" s="4">
        <f>E203/B203</f>
        <v>8.6666666666666661</v>
      </c>
      <c r="G203">
        <v>71</v>
      </c>
      <c r="H203" s="2">
        <v>11.833333333333334</v>
      </c>
      <c r="I203" s="3">
        <v>0.65740740740740744</v>
      </c>
      <c r="J203">
        <v>446</v>
      </c>
      <c r="K203" s="2">
        <v>73.293999999999997</v>
      </c>
      <c r="L203" s="13"/>
    </row>
    <row r="204" spans="1:12" x14ac:dyDescent="0.15">
      <c r="A204" t="s">
        <v>187</v>
      </c>
      <c r="B204">
        <v>10</v>
      </c>
      <c r="C204">
        <v>301</v>
      </c>
      <c r="D204" s="2">
        <f>C204/B204</f>
        <v>30.1</v>
      </c>
      <c r="E204">
        <v>75</v>
      </c>
      <c r="F204" s="4">
        <f>E204/B204</f>
        <v>7.5</v>
      </c>
      <c r="G204">
        <v>116</v>
      </c>
      <c r="H204" s="2">
        <v>11.6</v>
      </c>
      <c r="I204" s="3">
        <v>0.64444444444444449</v>
      </c>
      <c r="J204">
        <v>731</v>
      </c>
      <c r="K204" s="2">
        <v>73.305000000000007</v>
      </c>
      <c r="L204" s="13"/>
    </row>
    <row r="205" spans="1:12" x14ac:dyDescent="0.15">
      <c r="A205" t="s">
        <v>126</v>
      </c>
      <c r="B205">
        <v>14</v>
      </c>
      <c r="C205">
        <v>450</v>
      </c>
      <c r="D205" s="2">
        <f>C205/B205</f>
        <v>32.142857142857146</v>
      </c>
      <c r="E205">
        <v>139</v>
      </c>
      <c r="F205" s="4">
        <f>E205/B205</f>
        <v>9.9285714285714288</v>
      </c>
      <c r="G205">
        <v>178</v>
      </c>
      <c r="H205" s="2">
        <v>12.714285714285714</v>
      </c>
      <c r="I205" s="3">
        <v>0.70634920634920639</v>
      </c>
      <c r="J205">
        <v>1021</v>
      </c>
      <c r="K205" s="2">
        <v>73.323999999999998</v>
      </c>
      <c r="L205" s="13"/>
    </row>
    <row r="206" spans="1:12" x14ac:dyDescent="0.15">
      <c r="A206" t="s">
        <v>150</v>
      </c>
      <c r="B206">
        <v>10</v>
      </c>
      <c r="C206">
        <v>302</v>
      </c>
      <c r="D206" s="2">
        <f>C206/B206</f>
        <v>30.2</v>
      </c>
      <c r="E206">
        <v>87</v>
      </c>
      <c r="F206" s="4">
        <f>E206/B206</f>
        <v>8.6999999999999993</v>
      </c>
      <c r="G206">
        <v>116</v>
      </c>
      <c r="H206" s="2">
        <v>11.6</v>
      </c>
      <c r="I206" s="3">
        <v>0.64444444444444449</v>
      </c>
      <c r="J206">
        <v>730</v>
      </c>
      <c r="K206" s="2">
        <v>73.367999999999995</v>
      </c>
      <c r="L206" s="13"/>
    </row>
    <row r="207" spans="1:12" x14ac:dyDescent="0.15">
      <c r="A207" t="s">
        <v>128</v>
      </c>
      <c r="B207">
        <v>4</v>
      </c>
      <c r="C207">
        <v>117</v>
      </c>
      <c r="D207" s="2">
        <f>C207/B207</f>
        <v>29.25</v>
      </c>
      <c r="E207">
        <v>20</v>
      </c>
      <c r="F207" s="4">
        <f>E207/B207</f>
        <v>5</v>
      </c>
      <c r="G207">
        <v>45</v>
      </c>
      <c r="H207" s="2">
        <v>11.25</v>
      </c>
      <c r="I207" s="3">
        <v>0.625</v>
      </c>
      <c r="J207">
        <v>293</v>
      </c>
      <c r="K207" s="2">
        <v>73.38</v>
      </c>
      <c r="L207" s="13"/>
    </row>
    <row r="208" spans="1:12" x14ac:dyDescent="0.15">
      <c r="A208" t="s">
        <v>204</v>
      </c>
      <c r="B208">
        <v>10</v>
      </c>
      <c r="C208">
        <v>319</v>
      </c>
      <c r="D208" s="2">
        <f>C208/B208</f>
        <v>31.9</v>
      </c>
      <c r="E208">
        <v>83</v>
      </c>
      <c r="F208" s="4">
        <f>E208/B208</f>
        <v>8.3000000000000007</v>
      </c>
      <c r="G208">
        <v>122</v>
      </c>
      <c r="H208" s="2">
        <v>12.2</v>
      </c>
      <c r="I208" s="3">
        <v>0.67777777777777781</v>
      </c>
      <c r="J208">
        <v>738</v>
      </c>
      <c r="K208" s="2">
        <v>73.391000000000005</v>
      </c>
      <c r="L208" s="13"/>
    </row>
    <row r="209" spans="1:12" x14ac:dyDescent="0.15">
      <c r="A209" t="s">
        <v>134</v>
      </c>
      <c r="B209">
        <v>14</v>
      </c>
      <c r="C209">
        <v>431</v>
      </c>
      <c r="D209" s="2">
        <f>C209/B209</f>
        <v>30.785714285714285</v>
      </c>
      <c r="E209">
        <v>121</v>
      </c>
      <c r="F209" s="4">
        <f>E209/B209</f>
        <v>8.6428571428571423</v>
      </c>
      <c r="G209">
        <v>163</v>
      </c>
      <c r="H209" s="2">
        <v>11.642857142857142</v>
      </c>
      <c r="I209" s="3">
        <v>0.64682539682539686</v>
      </c>
      <c r="J209">
        <v>1028</v>
      </c>
      <c r="K209" s="2">
        <v>73.402000000000001</v>
      </c>
      <c r="L209" s="13"/>
    </row>
    <row r="210" spans="1:12" x14ac:dyDescent="0.15">
      <c r="A210" t="s">
        <v>72</v>
      </c>
      <c r="B210">
        <v>4</v>
      </c>
      <c r="C210">
        <v>115</v>
      </c>
      <c r="D210" s="2">
        <f>C210/B210</f>
        <v>28.75</v>
      </c>
      <c r="E210">
        <v>31</v>
      </c>
      <c r="F210" s="4">
        <f>E210/B210</f>
        <v>7.75</v>
      </c>
      <c r="G210">
        <v>44</v>
      </c>
      <c r="H210" s="2">
        <v>11</v>
      </c>
      <c r="I210" s="3">
        <v>0.61111111111111116</v>
      </c>
      <c r="J210">
        <v>292</v>
      </c>
      <c r="K210" s="2">
        <v>73.45</v>
      </c>
      <c r="L210" s="13"/>
    </row>
    <row r="211" spans="1:12" x14ac:dyDescent="0.15">
      <c r="A211" t="s">
        <v>120</v>
      </c>
      <c r="B211">
        <v>5</v>
      </c>
      <c r="C211">
        <v>141</v>
      </c>
      <c r="D211" s="2">
        <f>C211/B211</f>
        <v>28.2</v>
      </c>
      <c r="E211">
        <v>41</v>
      </c>
      <c r="F211" s="4">
        <f>E211/B211</f>
        <v>8.1999999999999993</v>
      </c>
      <c r="G211">
        <v>50</v>
      </c>
      <c r="H211" s="2">
        <v>10</v>
      </c>
      <c r="I211" s="3">
        <v>0.55555555555555558</v>
      </c>
      <c r="J211">
        <v>364</v>
      </c>
      <c r="K211" s="2">
        <v>73.558000000000007</v>
      </c>
      <c r="L211" s="13"/>
    </row>
    <row r="212" spans="1:12" x14ac:dyDescent="0.15">
      <c r="A212" t="s">
        <v>241</v>
      </c>
      <c r="B212">
        <v>11</v>
      </c>
      <c r="C212">
        <v>334</v>
      </c>
      <c r="D212" s="2">
        <f>C212/B212</f>
        <v>30.363636363636363</v>
      </c>
      <c r="E212">
        <v>76</v>
      </c>
      <c r="F212" s="4">
        <f>E212/B212</f>
        <v>6.9090909090909092</v>
      </c>
      <c r="G212">
        <v>128</v>
      </c>
      <c r="H212" s="2">
        <v>11.636363636363637</v>
      </c>
      <c r="I212" s="3">
        <v>0.64646464646464652</v>
      </c>
      <c r="J212">
        <v>809</v>
      </c>
      <c r="K212" s="2">
        <v>73.655000000000001</v>
      </c>
      <c r="L212" s="13"/>
    </row>
    <row r="213" spans="1:12" x14ac:dyDescent="0.15">
      <c r="A213" t="s">
        <v>104</v>
      </c>
      <c r="B213">
        <v>12</v>
      </c>
      <c r="C213">
        <v>360</v>
      </c>
      <c r="D213" s="2">
        <f>C213/B213</f>
        <v>30</v>
      </c>
      <c r="E213">
        <v>95</v>
      </c>
      <c r="F213" s="4">
        <f>E213/B213</f>
        <v>7.916666666666667</v>
      </c>
      <c r="G213">
        <v>141</v>
      </c>
      <c r="H213" s="2">
        <v>11.75</v>
      </c>
      <c r="I213" s="3">
        <v>0.65277777777777779</v>
      </c>
      <c r="J213">
        <v>885</v>
      </c>
      <c r="K213" s="2">
        <v>73.840999999999994</v>
      </c>
      <c r="L213" s="13"/>
    </row>
    <row r="214" spans="1:12" x14ac:dyDescent="0.15">
      <c r="A214" t="s">
        <v>78</v>
      </c>
      <c r="B214">
        <v>8</v>
      </c>
      <c r="C214">
        <v>239</v>
      </c>
      <c r="D214" s="2">
        <f>C214/B214</f>
        <v>29.875</v>
      </c>
      <c r="E214">
        <v>81</v>
      </c>
      <c r="F214" s="4">
        <f>E214/B214</f>
        <v>10.125</v>
      </c>
      <c r="G214">
        <v>90</v>
      </c>
      <c r="H214" s="2">
        <v>11.25</v>
      </c>
      <c r="I214" s="3">
        <v>0.625</v>
      </c>
      <c r="J214">
        <v>587</v>
      </c>
      <c r="K214" s="2">
        <v>73.986000000000004</v>
      </c>
      <c r="L214" s="13"/>
    </row>
    <row r="215" spans="1:12" x14ac:dyDescent="0.15">
      <c r="A215" t="s">
        <v>132</v>
      </c>
      <c r="B215">
        <v>8</v>
      </c>
      <c r="C215">
        <v>247</v>
      </c>
      <c r="D215" s="2">
        <f>C215/B215</f>
        <v>30.875</v>
      </c>
      <c r="E215">
        <v>58</v>
      </c>
      <c r="F215" s="4">
        <f>E215/B215</f>
        <v>7.25</v>
      </c>
      <c r="G215">
        <v>89</v>
      </c>
      <c r="H215" s="2">
        <v>11.125</v>
      </c>
      <c r="I215" s="3">
        <v>0.61805555555555558</v>
      </c>
      <c r="J215">
        <v>590</v>
      </c>
      <c r="K215" s="2">
        <v>74.108999999999995</v>
      </c>
      <c r="L215" s="13"/>
    </row>
    <row r="216" spans="1:12" x14ac:dyDescent="0.15">
      <c r="A216" t="s">
        <v>33</v>
      </c>
      <c r="B216">
        <v>10</v>
      </c>
      <c r="C216">
        <v>296</v>
      </c>
      <c r="D216" s="2">
        <f>C216/B216</f>
        <v>29.6</v>
      </c>
      <c r="E216">
        <v>70</v>
      </c>
      <c r="F216" s="4">
        <f>E216/B216</f>
        <v>7</v>
      </c>
      <c r="G216">
        <v>108</v>
      </c>
      <c r="H216" s="2">
        <v>10.8</v>
      </c>
      <c r="I216" s="3">
        <v>0.6</v>
      </c>
      <c r="J216">
        <v>738</v>
      </c>
      <c r="K216" s="2">
        <v>74.168000000000006</v>
      </c>
      <c r="L216" s="13"/>
    </row>
    <row r="217" spans="1:12" x14ac:dyDescent="0.15">
      <c r="A217" t="s">
        <v>130</v>
      </c>
      <c r="B217">
        <v>6</v>
      </c>
      <c r="C217">
        <v>183</v>
      </c>
      <c r="D217" s="2">
        <f>C217/B217</f>
        <v>30.5</v>
      </c>
      <c r="E217">
        <v>40</v>
      </c>
      <c r="F217" s="4">
        <f>E217/B217</f>
        <v>6.666666666666667</v>
      </c>
      <c r="G217">
        <v>65</v>
      </c>
      <c r="H217" s="2">
        <v>10.833333333333334</v>
      </c>
      <c r="I217" s="3">
        <v>0.60185185185185186</v>
      </c>
      <c r="J217">
        <v>447</v>
      </c>
      <c r="K217" s="2">
        <v>74.724000000000004</v>
      </c>
      <c r="L217" s="13"/>
    </row>
    <row r="218" spans="1:12" x14ac:dyDescent="0.15">
      <c r="A218" t="s">
        <v>81</v>
      </c>
      <c r="B218">
        <v>14</v>
      </c>
      <c r="C218">
        <v>411</v>
      </c>
      <c r="D218" s="2">
        <f>C218/B218</f>
        <v>29.357142857142858</v>
      </c>
      <c r="E218">
        <v>120</v>
      </c>
      <c r="F218" s="4">
        <f>E218/B218</f>
        <v>8.5714285714285712</v>
      </c>
      <c r="G218">
        <v>143</v>
      </c>
      <c r="H218" s="2">
        <v>10.214285714285714</v>
      </c>
      <c r="I218" s="3">
        <v>0.56746031746031744</v>
      </c>
      <c r="J218">
        <v>1037</v>
      </c>
      <c r="K218" s="2">
        <v>74.745999999999995</v>
      </c>
      <c r="L218" s="13"/>
    </row>
    <row r="219" spans="1:12" x14ac:dyDescent="0.15">
      <c r="A219" t="s">
        <v>122</v>
      </c>
      <c r="B219">
        <v>4</v>
      </c>
      <c r="C219">
        <v>117</v>
      </c>
      <c r="D219" s="2">
        <f>C219/B219</f>
        <v>29.25</v>
      </c>
      <c r="E219">
        <v>28</v>
      </c>
      <c r="F219" s="4">
        <f>E219/B219</f>
        <v>7</v>
      </c>
      <c r="G219">
        <v>43</v>
      </c>
      <c r="H219" s="2">
        <v>10.75</v>
      </c>
      <c r="I219" s="3">
        <v>0.59722222222222221</v>
      </c>
      <c r="J219">
        <v>295</v>
      </c>
      <c r="K219" s="2">
        <v>75.087000000000003</v>
      </c>
      <c r="L219" s="13"/>
    </row>
    <row r="220" spans="1:12" x14ac:dyDescent="0.15">
      <c r="A220" t="s">
        <v>67</v>
      </c>
      <c r="B220">
        <v>6</v>
      </c>
      <c r="C220">
        <v>185</v>
      </c>
      <c r="D220" s="2">
        <f>C220/B220</f>
        <v>30.833333333333332</v>
      </c>
      <c r="E220">
        <v>37</v>
      </c>
      <c r="F220" s="4">
        <f>E220/B220</f>
        <v>6.166666666666667</v>
      </c>
      <c r="G220">
        <v>64</v>
      </c>
      <c r="H220" s="2">
        <v>10.666666666666666</v>
      </c>
      <c r="I220" s="3">
        <v>0.59259259259259256</v>
      </c>
      <c r="J220">
        <v>452</v>
      </c>
      <c r="K220" s="2">
        <v>75.918000000000006</v>
      </c>
      <c r="L220" s="13"/>
    </row>
    <row r="221" spans="1:12" x14ac:dyDescent="0.15">
      <c r="A221" t="s">
        <v>108</v>
      </c>
      <c r="B221">
        <v>4</v>
      </c>
      <c r="C221">
        <v>121</v>
      </c>
      <c r="D221" s="2">
        <f>C221/B221</f>
        <v>30.25</v>
      </c>
      <c r="E221">
        <v>38</v>
      </c>
      <c r="F221" s="4">
        <f>E221/B221</f>
        <v>9.5</v>
      </c>
      <c r="G221">
        <v>36</v>
      </c>
      <c r="H221" s="2">
        <v>9</v>
      </c>
      <c r="I221" s="3">
        <v>0.5</v>
      </c>
      <c r="J221">
        <v>302</v>
      </c>
      <c r="K221" s="2">
        <v>76.247</v>
      </c>
      <c r="L221" s="13"/>
    </row>
    <row r="222" spans="1:12" x14ac:dyDescent="0.15">
      <c r="A222" t="s">
        <v>123</v>
      </c>
      <c r="B222">
        <v>3</v>
      </c>
      <c r="C222">
        <v>103</v>
      </c>
      <c r="D222" s="2">
        <f>C222/B222</f>
        <v>34.333333333333336</v>
      </c>
      <c r="E222">
        <v>25</v>
      </c>
      <c r="F222" s="4">
        <f>E222/B222</f>
        <v>8.3333333333333339</v>
      </c>
      <c r="G222">
        <v>38</v>
      </c>
      <c r="H222" s="2">
        <v>12.666666666666666</v>
      </c>
      <c r="I222" s="3">
        <v>0.70370370370370372</v>
      </c>
      <c r="J222">
        <v>228</v>
      </c>
      <c r="K222" s="2">
        <v>76.739000000000004</v>
      </c>
      <c r="L222" s="13"/>
    </row>
    <row r="224" spans="1:12" x14ac:dyDescent="0.15">
      <c r="A224" t="s">
        <v>6</v>
      </c>
      <c r="B224" t="s">
        <v>4</v>
      </c>
      <c r="C224" t="s">
        <v>3</v>
      </c>
      <c r="D224" t="s">
        <v>1</v>
      </c>
      <c r="E224" t="s">
        <v>0</v>
      </c>
      <c r="F224" t="s">
        <v>2</v>
      </c>
    </row>
    <row r="225" spans="1:6" x14ac:dyDescent="0.15">
      <c r="A225" s="1">
        <v>43013</v>
      </c>
      <c r="B225">
        <v>6200</v>
      </c>
      <c r="C225">
        <v>29.88</v>
      </c>
      <c r="D225">
        <v>7.37</v>
      </c>
      <c r="E225">
        <v>9.8800000000000008</v>
      </c>
      <c r="F225">
        <v>75.069999999999993</v>
      </c>
    </row>
    <row r="226" spans="1:6" x14ac:dyDescent="0.15">
      <c r="A226" s="11">
        <v>43014</v>
      </c>
      <c r="B226" s="12">
        <v>6200</v>
      </c>
      <c r="C226" s="12">
        <v>29.88</v>
      </c>
      <c r="D226" s="12">
        <v>7.37</v>
      </c>
      <c r="E226" s="12">
        <v>9.8800000000000008</v>
      </c>
      <c r="F226" s="12">
        <v>75.069999999999993</v>
      </c>
    </row>
    <row r="227" spans="1:6" x14ac:dyDescent="0.15">
      <c r="A227" s="11">
        <v>43015</v>
      </c>
      <c r="B227" s="12">
        <v>6200</v>
      </c>
      <c r="C227" s="12">
        <v>29.88</v>
      </c>
      <c r="D227" s="12">
        <v>7.37</v>
      </c>
      <c r="E227" s="12">
        <v>9.8800000000000008</v>
      </c>
      <c r="F227" s="12">
        <v>75.069999999999993</v>
      </c>
    </row>
    <row r="228" spans="1:6" x14ac:dyDescent="0.15">
      <c r="A228" s="11">
        <v>43016</v>
      </c>
      <c r="B228" s="12">
        <v>6200</v>
      </c>
      <c r="C228" s="12">
        <v>29.88</v>
      </c>
      <c r="D228" s="12">
        <v>7.37</v>
      </c>
      <c r="E228" s="12">
        <v>9.8800000000000008</v>
      </c>
      <c r="F228" s="12">
        <v>75.069999999999993</v>
      </c>
    </row>
    <row r="229" spans="1:6" x14ac:dyDescent="0.15">
      <c r="A229" s="11">
        <v>43017</v>
      </c>
      <c r="B229" s="12">
        <v>6200</v>
      </c>
      <c r="C229" s="12">
        <v>29.88</v>
      </c>
      <c r="D229" s="12">
        <v>7.37</v>
      </c>
      <c r="E229" s="12">
        <v>9.8800000000000008</v>
      </c>
      <c r="F229" s="12">
        <v>75.069999999999993</v>
      </c>
    </row>
    <row r="230" spans="1:6" x14ac:dyDescent="0.15">
      <c r="A230" s="11">
        <v>43018</v>
      </c>
      <c r="B230" s="12">
        <v>6200</v>
      </c>
      <c r="C230" s="12">
        <v>29.88</v>
      </c>
      <c r="D230" s="12">
        <v>7.37</v>
      </c>
      <c r="E230" s="12">
        <v>9.8800000000000008</v>
      </c>
      <c r="F230" s="12">
        <v>75.069999999999993</v>
      </c>
    </row>
    <row r="231" spans="1:6" x14ac:dyDescent="0.15">
      <c r="A231" s="11">
        <v>43019</v>
      </c>
      <c r="B231" s="12">
        <v>6200</v>
      </c>
      <c r="C231" s="12">
        <v>29.88</v>
      </c>
      <c r="D231" s="12">
        <v>7.37</v>
      </c>
      <c r="E231" s="12">
        <v>9.8800000000000008</v>
      </c>
      <c r="F231" s="12">
        <v>75.069999999999993</v>
      </c>
    </row>
    <row r="232" spans="1:6" x14ac:dyDescent="0.15">
      <c r="A232" s="11">
        <v>43020</v>
      </c>
      <c r="B232" s="12">
        <v>6200</v>
      </c>
      <c r="C232" s="12">
        <v>29.88</v>
      </c>
      <c r="D232" s="12">
        <v>7.37</v>
      </c>
      <c r="E232" s="12">
        <v>9.8800000000000008</v>
      </c>
      <c r="F232" s="12">
        <v>75.069999999999993</v>
      </c>
    </row>
    <row r="233" spans="1:6" x14ac:dyDescent="0.15">
      <c r="A233" s="11">
        <v>43021</v>
      </c>
      <c r="B233" s="12">
        <v>6200</v>
      </c>
      <c r="C233" s="12">
        <v>29.88</v>
      </c>
      <c r="D233" s="12">
        <v>7.37</v>
      </c>
      <c r="E233" s="12">
        <v>9.8800000000000008</v>
      </c>
      <c r="F233" s="12">
        <v>75.069999999999993</v>
      </c>
    </row>
    <row r="234" spans="1:6" x14ac:dyDescent="0.15">
      <c r="A234" s="11">
        <v>43022</v>
      </c>
      <c r="B234" s="12">
        <v>6200</v>
      </c>
      <c r="C234" s="12">
        <v>29.88</v>
      </c>
      <c r="D234" s="12">
        <v>7.37</v>
      </c>
      <c r="E234" s="12">
        <v>9.8800000000000008</v>
      </c>
      <c r="F234" s="12">
        <v>75.069999999999993</v>
      </c>
    </row>
    <row r="235" spans="1:6" x14ac:dyDescent="0.15">
      <c r="A235" s="11">
        <v>43023</v>
      </c>
      <c r="B235" s="12">
        <v>6200</v>
      </c>
      <c r="C235" s="12">
        <v>29.88</v>
      </c>
      <c r="D235" s="12">
        <v>7.37</v>
      </c>
      <c r="E235" s="12">
        <v>9.8800000000000008</v>
      </c>
      <c r="F235" s="12">
        <v>75.069999999999993</v>
      </c>
    </row>
    <row r="236" spans="1:6" x14ac:dyDescent="0.15">
      <c r="A236" s="11">
        <v>43024</v>
      </c>
      <c r="B236" s="12">
        <v>6200</v>
      </c>
      <c r="C236" s="12">
        <v>29.88</v>
      </c>
      <c r="D236" s="12">
        <v>7.37</v>
      </c>
      <c r="E236" s="12">
        <v>9.8800000000000008</v>
      </c>
      <c r="F236" s="12">
        <v>75.069999999999993</v>
      </c>
    </row>
    <row r="237" spans="1:6" x14ac:dyDescent="0.15">
      <c r="A237" s="11">
        <v>43025</v>
      </c>
      <c r="B237" s="12">
        <v>6200</v>
      </c>
      <c r="C237" s="12">
        <v>29.88</v>
      </c>
      <c r="D237" s="12">
        <v>7.37</v>
      </c>
      <c r="E237" s="12">
        <v>9.8800000000000008</v>
      </c>
      <c r="F237" s="12">
        <v>75.069999999999993</v>
      </c>
    </row>
    <row r="238" spans="1:6" x14ac:dyDescent="0.15">
      <c r="A238" s="11">
        <v>43026</v>
      </c>
      <c r="B238" s="12">
        <v>6200</v>
      </c>
      <c r="C238" s="12">
        <v>29.88</v>
      </c>
      <c r="D238" s="12">
        <v>7.37</v>
      </c>
      <c r="E238" s="12">
        <v>9.8800000000000008</v>
      </c>
      <c r="F238" s="12">
        <v>75.069999999999993</v>
      </c>
    </row>
    <row r="239" spans="1:6" x14ac:dyDescent="0.15">
      <c r="A239" s="11">
        <v>43027</v>
      </c>
      <c r="B239" s="12">
        <v>6200</v>
      </c>
      <c r="C239" s="12">
        <v>29.88</v>
      </c>
      <c r="D239" s="12">
        <v>7.37</v>
      </c>
      <c r="E239" s="12">
        <v>9.8800000000000008</v>
      </c>
      <c r="F239" s="12">
        <v>75.069999999999993</v>
      </c>
    </row>
    <row r="240" spans="1:6" x14ac:dyDescent="0.15">
      <c r="A240" s="11">
        <v>43028</v>
      </c>
      <c r="B240" s="12">
        <v>6200</v>
      </c>
      <c r="C240" s="12">
        <v>29.88</v>
      </c>
      <c r="D240" s="12">
        <v>7.37</v>
      </c>
      <c r="E240" s="12">
        <v>9.8800000000000008</v>
      </c>
      <c r="F240" s="12">
        <v>75.069999999999993</v>
      </c>
    </row>
    <row r="241" spans="1:6" x14ac:dyDescent="0.15">
      <c r="A241" s="11">
        <v>43029</v>
      </c>
      <c r="B241" s="12">
        <v>6200</v>
      </c>
      <c r="C241" s="12">
        <v>29.88</v>
      </c>
      <c r="D241" s="12">
        <v>7.37</v>
      </c>
      <c r="E241" s="12">
        <v>9.8800000000000008</v>
      </c>
      <c r="F241" s="12">
        <v>75.069999999999993</v>
      </c>
    </row>
    <row r="242" spans="1:6" x14ac:dyDescent="0.15">
      <c r="A242" s="11">
        <v>43030</v>
      </c>
      <c r="B242" s="12">
        <v>6200</v>
      </c>
      <c r="C242" s="12">
        <v>29.88</v>
      </c>
      <c r="D242" s="12">
        <v>7.37</v>
      </c>
      <c r="E242" s="12">
        <v>9.8800000000000008</v>
      </c>
      <c r="F242" s="12">
        <v>75.069999999999993</v>
      </c>
    </row>
    <row r="243" spans="1:6" x14ac:dyDescent="0.15">
      <c r="A243" s="11">
        <v>43031</v>
      </c>
      <c r="B243" s="12">
        <v>6200</v>
      </c>
      <c r="C243" s="12">
        <v>29.88</v>
      </c>
      <c r="D243" s="12">
        <v>7.37</v>
      </c>
      <c r="E243" s="12">
        <v>9.8800000000000008</v>
      </c>
      <c r="F243" s="12">
        <v>75.069999999999993</v>
      </c>
    </row>
    <row r="244" spans="1:6" x14ac:dyDescent="0.15">
      <c r="A244" s="11">
        <v>43032</v>
      </c>
      <c r="B244" s="12">
        <v>6200</v>
      </c>
      <c r="C244" s="12">
        <v>29.88</v>
      </c>
      <c r="D244" s="12">
        <v>7.37</v>
      </c>
      <c r="E244" s="12">
        <v>9.8800000000000008</v>
      </c>
      <c r="F244" s="12">
        <v>75.069999999999993</v>
      </c>
    </row>
    <row r="245" spans="1:6" x14ac:dyDescent="0.15">
      <c r="A245" s="11">
        <v>43033</v>
      </c>
      <c r="B245" s="12">
        <v>6200</v>
      </c>
      <c r="C245" s="12">
        <v>29.88</v>
      </c>
      <c r="D245" s="12">
        <v>7.37</v>
      </c>
      <c r="E245" s="12">
        <v>9.8800000000000008</v>
      </c>
      <c r="F245" s="12">
        <v>75.069999999999993</v>
      </c>
    </row>
    <row r="246" spans="1:6" x14ac:dyDescent="0.15">
      <c r="A246" s="11">
        <v>43034</v>
      </c>
      <c r="B246" s="12">
        <v>6200</v>
      </c>
      <c r="C246" s="12">
        <v>29.88</v>
      </c>
      <c r="D246" s="12">
        <v>7.37</v>
      </c>
      <c r="E246" s="12">
        <v>9.8800000000000008</v>
      </c>
      <c r="F246" s="12">
        <v>75.069999999999993</v>
      </c>
    </row>
    <row r="247" spans="1:6" x14ac:dyDescent="0.15">
      <c r="A247" s="11">
        <v>43035</v>
      </c>
      <c r="B247" s="12">
        <v>6200</v>
      </c>
      <c r="C247" s="12">
        <v>29.88</v>
      </c>
      <c r="D247" s="12">
        <v>7.37</v>
      </c>
      <c r="E247" s="12">
        <v>9.8800000000000008</v>
      </c>
      <c r="F247" s="12">
        <v>75.069999999999993</v>
      </c>
    </row>
    <row r="248" spans="1:6" x14ac:dyDescent="0.15">
      <c r="A248" s="11">
        <v>43036</v>
      </c>
      <c r="B248" s="12">
        <v>6200</v>
      </c>
      <c r="C248" s="12">
        <v>29.88</v>
      </c>
      <c r="D248" s="12">
        <v>7.37</v>
      </c>
      <c r="E248" s="12">
        <v>9.8800000000000008</v>
      </c>
      <c r="F248" s="12">
        <v>75.069999999999993</v>
      </c>
    </row>
    <row r="249" spans="1:6" x14ac:dyDescent="0.15">
      <c r="A249" s="11">
        <v>43037</v>
      </c>
      <c r="B249" s="12">
        <v>6200</v>
      </c>
      <c r="C249" s="12">
        <v>29.88</v>
      </c>
      <c r="D249" s="12">
        <v>7.37</v>
      </c>
      <c r="E249" s="12">
        <v>9.8800000000000008</v>
      </c>
      <c r="F249" s="12">
        <v>75.069999999999993</v>
      </c>
    </row>
    <row r="250" spans="1:6" x14ac:dyDescent="0.15">
      <c r="A250" s="11">
        <v>43038</v>
      </c>
      <c r="B250" s="12">
        <v>6200</v>
      </c>
      <c r="C250" s="12">
        <v>29.88</v>
      </c>
      <c r="D250" s="12">
        <v>7.37</v>
      </c>
      <c r="E250" s="12">
        <v>9.8800000000000008</v>
      </c>
      <c r="F250" s="12">
        <v>75.069999999999993</v>
      </c>
    </row>
    <row r="251" spans="1:6" x14ac:dyDescent="0.15">
      <c r="A251" s="11">
        <v>43039</v>
      </c>
      <c r="B251" s="12">
        <v>6200</v>
      </c>
      <c r="C251" s="12">
        <v>29.88</v>
      </c>
      <c r="D251" s="12">
        <v>7.37</v>
      </c>
      <c r="E251" s="12">
        <v>9.8800000000000008</v>
      </c>
      <c r="F251" s="12">
        <v>75.069999999999993</v>
      </c>
    </row>
  </sheetData>
  <protectedRanges>
    <protectedRange sqref="A225:F1048576" name="Score"/>
  </protectedRanges>
  <autoFilter ref="A3:K222" xr:uid="{A570DCB5-BB05-42CE-9461-036A5FBFB91B}"/>
  <sortState ref="A4:K222">
    <sortCondition ref="K4:K222"/>
  </sortState>
  <mergeCells count="1">
    <mergeCell ref="L4:L222"/>
  </mergeCells>
  <phoneticPr fontId="1"/>
  <conditionalFormatting sqref="D2:D22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:F22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H222 H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:I222 I2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K4:K222 K2 J3">
    <cfRule type="colorScale" priority="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</vt:i4>
      </vt:variant>
    </vt:vector>
  </HeadingPairs>
  <TitlesOfParts>
    <vt:vector size="11" baseType="lpstr">
      <vt:lpstr>MyScoreanalysi</vt:lpstr>
      <vt:lpstr>date</vt:lpstr>
      <vt:lpstr>Fwfittotal</vt:lpstr>
      <vt:lpstr>Fwhit</vt:lpstr>
      <vt:lpstr>Greenhit</vt:lpstr>
      <vt:lpstr>Greenhittotal</vt:lpstr>
      <vt:lpstr>Putt</vt:lpstr>
      <vt:lpstr>putttotal</vt:lpstr>
      <vt:lpstr>Rounds</vt:lpstr>
      <vt:lpstr>Score</vt:lpstr>
      <vt:lpstr>Totalscore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佐藤有里子</dc:creator>
  <cp:lastModifiedBy>sundevil</cp:lastModifiedBy>
  <cp:lastPrinted>2017-12-14T02:56:47Z</cp:lastPrinted>
  <dcterms:created xsi:type="dcterms:W3CDTF">2017-12-14T02:05:52Z</dcterms:created>
  <dcterms:modified xsi:type="dcterms:W3CDTF">2017-12-25T15:11:40Z</dcterms:modified>
</cp:coreProperties>
</file>